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or\Documents\SAL 2021\"/>
    </mc:Choice>
  </mc:AlternateContent>
  <xr:revisionPtr revIDLastSave="0" documentId="13_ncr:1_{DB855483-1F00-468F-AAA2-482762712F34}" xr6:coauthVersionLast="47" xr6:coauthVersionMax="47" xr10:uidLastSave="{00000000-0000-0000-0000-000000000000}"/>
  <bookViews>
    <workbookView xWindow="-120" yWindow="-120" windowWidth="29040" windowHeight="15840" tabRatio="852" xr2:uid="{333CE766-69E6-4ED6-B706-4CD6BB9FAB93}"/>
  </bookViews>
  <sheets>
    <sheet name="READ ME" sheetId="19" r:id="rId1"/>
    <sheet name="Summary" sheetId="21" r:id="rId2"/>
    <sheet name="Species summary" sheetId="29" r:id="rId3"/>
    <sheet name="SAL" sheetId="3" r:id="rId4"/>
    <sheet name="VC data" sheetId="28" r:id="rId5"/>
    <sheet name="VC key" sheetId="12" r:id="rId6"/>
    <sheet name="Phenology" sheetId="27" r:id="rId7"/>
    <sheet name="Parasites and hosts" sheetId="24" r:id="rId8"/>
    <sheet name="Food associations" sheetId="25" r:id="rId9"/>
    <sheet name="Sources and references" sheetId="18" r:id="rId10"/>
    <sheet name="Potential new species" sheetId="31" r:id="rId11"/>
    <sheet name="Changes" sheetId="20" r:id="rId12"/>
    <sheet name="Species list Alpha" sheetId="30" state="hidden" r:id="rId13"/>
  </sheets>
  <definedNames>
    <definedName name="_xlnm._FilterDatabase" localSheetId="8" hidden="1">'Food associations'!$A$2:$C$49</definedName>
    <definedName name="_xlnm._FilterDatabase" localSheetId="7" hidden="1">'Parasites and hosts'!$A$2:$B$287</definedName>
    <definedName name="_xlnm._FilterDatabase" localSheetId="6" hidden="1">Phenology!$A$2:$O$213</definedName>
    <definedName name="_xlnm._FilterDatabase" localSheetId="3" hidden="1">SAL!$A$2:$J$296</definedName>
    <definedName name="_xlnm._FilterDatabase" localSheetId="9" hidden="1">'Sources and references'!$A$38:$A$38</definedName>
    <definedName name="_xlnm._FilterDatabase" localSheetId="12" hidden="1">'Species list Alpha'!$A$1:$E$293</definedName>
    <definedName name="_xlnm._FilterDatabase" localSheetId="4" hidden="1">'VC data'!$A$2:$AR$293</definedName>
    <definedName name="Distribution_items">'VC data'!$A:$AR</definedName>
    <definedName name="_xlnm.Extract" localSheetId="3">SAL!$C$2</definedName>
    <definedName name="Food_list">'Food associations'!$A$3:$C$62</definedName>
    <definedName name="List_items">SAL!$C:$L</definedName>
    <definedName name="Parasite_list">'Parasites and hosts'!$A$3:$B$100</definedName>
    <definedName name="Phenology_items">Phenology!$A:$M</definedName>
    <definedName name="Species_list_alpha">'Species list Alpha'!$A$1:$A$356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7" i="3" l="1"/>
  <c r="D175" i="28"/>
  <c r="E175" i="28"/>
  <c r="F175" i="28"/>
  <c r="G175" i="28"/>
  <c r="H175" i="28"/>
  <c r="I175" i="28"/>
  <c r="J175" i="28"/>
  <c r="K175" i="28"/>
  <c r="L175" i="28"/>
  <c r="M175" i="28"/>
  <c r="N175" i="28"/>
  <c r="O175" i="28"/>
  <c r="P175" i="28"/>
  <c r="Q175" i="28"/>
  <c r="R175" i="28"/>
  <c r="S175" i="28"/>
  <c r="T175" i="28"/>
  <c r="U175" i="28"/>
  <c r="V175" i="28"/>
  <c r="W175" i="28"/>
  <c r="X175" i="28"/>
  <c r="Y175" i="28"/>
  <c r="Z175" i="28"/>
  <c r="AA175" i="28"/>
  <c r="AB175" i="28"/>
  <c r="AC175" i="28"/>
  <c r="AD175" i="28"/>
  <c r="AE175" i="28"/>
  <c r="AF175" i="28"/>
  <c r="AG175" i="28"/>
  <c r="AH175" i="28"/>
  <c r="AI175" i="28"/>
  <c r="AJ175" i="28"/>
  <c r="AK175" i="28"/>
  <c r="AL175" i="28"/>
  <c r="AM175" i="28"/>
  <c r="AN175" i="28"/>
  <c r="AO175" i="28"/>
  <c r="AP175" i="28"/>
  <c r="AQ175" i="28"/>
  <c r="AR175" i="28"/>
  <c r="K177" i="3"/>
  <c r="L177" i="3"/>
  <c r="N13" i="28"/>
  <c r="G110" i="3"/>
  <c r="K110" i="3"/>
  <c r="L110" i="3"/>
  <c r="G250" i="3"/>
  <c r="R248" i="28"/>
  <c r="S248" i="28"/>
  <c r="T248" i="28"/>
  <c r="U248" i="28"/>
  <c r="V248" i="28"/>
  <c r="W248" i="28"/>
  <c r="X248" i="28"/>
  <c r="Y248" i="28"/>
  <c r="Z248" i="28"/>
  <c r="AA248" i="28"/>
  <c r="AB248" i="28"/>
  <c r="AC248" i="28"/>
  <c r="AD248" i="28"/>
  <c r="AE248" i="28"/>
  <c r="AF248" i="28"/>
  <c r="AG248" i="28"/>
  <c r="AH248" i="28"/>
  <c r="AI248" i="28"/>
  <c r="AJ248" i="28"/>
  <c r="AK248" i="28"/>
  <c r="AL248" i="28"/>
  <c r="AM248" i="28"/>
  <c r="AN248" i="28"/>
  <c r="AO248" i="28"/>
  <c r="AP248" i="28"/>
  <c r="AQ248" i="28"/>
  <c r="AR248" i="28"/>
  <c r="E248" i="28"/>
  <c r="F248" i="28"/>
  <c r="G248" i="28"/>
  <c r="H248" i="28"/>
  <c r="I248" i="28"/>
  <c r="J248" i="28"/>
  <c r="K248" i="28"/>
  <c r="L248" i="28"/>
  <c r="M248" i="28"/>
  <c r="N248" i="28"/>
  <c r="O248" i="28"/>
  <c r="P248" i="28"/>
  <c r="Q248" i="28"/>
  <c r="K250" i="3"/>
  <c r="L250" i="3"/>
  <c r="D131" i="28"/>
  <c r="E131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T131" i="28"/>
  <c r="U131" i="28"/>
  <c r="V131" i="28"/>
  <c r="W131" i="28"/>
  <c r="X131" i="28"/>
  <c r="Y131" i="28"/>
  <c r="Z131" i="28"/>
  <c r="AA131" i="28"/>
  <c r="AB131" i="28"/>
  <c r="AC131" i="28"/>
  <c r="AD131" i="28"/>
  <c r="AE131" i="28"/>
  <c r="AF131" i="28"/>
  <c r="AG131" i="28"/>
  <c r="AH131" i="28"/>
  <c r="AI131" i="28"/>
  <c r="AJ131" i="28"/>
  <c r="AK131" i="28"/>
  <c r="AL131" i="28"/>
  <c r="AM131" i="28"/>
  <c r="AN131" i="28"/>
  <c r="AO131" i="28"/>
  <c r="AP131" i="28"/>
  <c r="AQ131" i="28"/>
  <c r="AR131" i="28"/>
  <c r="G133" i="3"/>
  <c r="K133" i="3"/>
  <c r="L133" i="3"/>
  <c r="G134" i="3"/>
  <c r="K134" i="3"/>
  <c r="L134" i="3"/>
  <c r="B21" i="21"/>
  <c r="D87" i="28"/>
  <c r="E87" i="28"/>
  <c r="F87" i="28"/>
  <c r="G87" i="28"/>
  <c r="H87" i="28"/>
  <c r="I87" i="28"/>
  <c r="J87" i="28"/>
  <c r="K87" i="28"/>
  <c r="L87" i="28"/>
  <c r="M87" i="28"/>
  <c r="N87" i="28"/>
  <c r="O87" i="28"/>
  <c r="P87" i="28"/>
  <c r="Q87" i="28"/>
  <c r="R87" i="28"/>
  <c r="S87" i="28"/>
  <c r="T87" i="28"/>
  <c r="U87" i="28"/>
  <c r="V87" i="28"/>
  <c r="W87" i="28"/>
  <c r="X87" i="28"/>
  <c r="Y87" i="28"/>
  <c r="Z87" i="28"/>
  <c r="AA87" i="28"/>
  <c r="AB87" i="28"/>
  <c r="AC87" i="28"/>
  <c r="AD87" i="28"/>
  <c r="AE87" i="28"/>
  <c r="AF87" i="28"/>
  <c r="AG87" i="28"/>
  <c r="AH87" i="28"/>
  <c r="AI87" i="28"/>
  <c r="AJ87" i="28"/>
  <c r="AK87" i="28"/>
  <c r="AL87" i="28"/>
  <c r="AM87" i="28"/>
  <c r="AN87" i="28"/>
  <c r="AO87" i="28"/>
  <c r="AP87" i="28"/>
  <c r="AQ87" i="28"/>
  <c r="AR87" i="28"/>
  <c r="K88" i="3"/>
  <c r="L88" i="3"/>
  <c r="G88" i="3"/>
  <c r="K23" i="3"/>
  <c r="L23" i="3"/>
  <c r="G23" i="3"/>
  <c r="N80" i="28"/>
  <c r="B80" i="28" s="1"/>
  <c r="K81" i="3"/>
  <c r="L81" i="3"/>
  <c r="G81" i="3"/>
  <c r="K292" i="3"/>
  <c r="L292" i="3"/>
  <c r="G292" i="3"/>
  <c r="F12" i="29"/>
  <c r="E20" i="29"/>
  <c r="B20" i="29"/>
  <c r="B18" i="29"/>
  <c r="B4" i="29"/>
  <c r="B12" i="29" s="1"/>
  <c r="D15" i="29"/>
  <c r="E15" i="29"/>
  <c r="F15" i="29"/>
  <c r="G15" i="29"/>
  <c r="H15" i="29"/>
  <c r="I15" i="29"/>
  <c r="J15" i="29"/>
  <c r="K15" i="29"/>
  <c r="L15" i="29"/>
  <c r="M15" i="29"/>
  <c r="N15" i="29"/>
  <c r="B9" i="29"/>
  <c r="C15" i="29"/>
  <c r="B10" i="29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2" i="3"/>
  <c r="L82" i="3"/>
  <c r="K83" i="3"/>
  <c r="L83" i="3"/>
  <c r="K84" i="3"/>
  <c r="L84" i="3"/>
  <c r="K85" i="3"/>
  <c r="L85" i="3"/>
  <c r="K86" i="3"/>
  <c r="L86" i="3"/>
  <c r="K87" i="3"/>
  <c r="L87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264" i="3"/>
  <c r="L264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5" i="3"/>
  <c r="L215" i="3"/>
  <c r="K216" i="3"/>
  <c r="L216" i="3"/>
  <c r="K217" i="3"/>
  <c r="L217" i="3"/>
  <c r="K218" i="3"/>
  <c r="L218" i="3"/>
  <c r="K219" i="3"/>
  <c r="L219" i="3"/>
  <c r="K220" i="3"/>
  <c r="L220" i="3"/>
  <c r="K221" i="3"/>
  <c r="L221" i="3"/>
  <c r="K222" i="3"/>
  <c r="L222" i="3"/>
  <c r="K223" i="3"/>
  <c r="L223" i="3"/>
  <c r="K224" i="3"/>
  <c r="L224" i="3"/>
  <c r="K225" i="3"/>
  <c r="L225" i="3"/>
  <c r="K226" i="3"/>
  <c r="L226" i="3"/>
  <c r="K227" i="3"/>
  <c r="L227" i="3"/>
  <c r="K228" i="3"/>
  <c r="L228" i="3"/>
  <c r="K229" i="3"/>
  <c r="L229" i="3"/>
  <c r="K230" i="3"/>
  <c r="L230" i="3"/>
  <c r="K231" i="3"/>
  <c r="L231" i="3"/>
  <c r="K232" i="3"/>
  <c r="L232" i="3"/>
  <c r="K233" i="3"/>
  <c r="L233" i="3"/>
  <c r="K234" i="3"/>
  <c r="L234" i="3"/>
  <c r="K235" i="3"/>
  <c r="L235" i="3"/>
  <c r="K236" i="3"/>
  <c r="L236" i="3"/>
  <c r="K237" i="3"/>
  <c r="L237" i="3"/>
  <c r="K238" i="3"/>
  <c r="L238" i="3"/>
  <c r="K239" i="3"/>
  <c r="L239" i="3"/>
  <c r="K240" i="3"/>
  <c r="L240" i="3"/>
  <c r="K241" i="3"/>
  <c r="L241" i="3"/>
  <c r="K242" i="3"/>
  <c r="L242" i="3"/>
  <c r="K243" i="3"/>
  <c r="L243" i="3"/>
  <c r="K244" i="3"/>
  <c r="L244" i="3"/>
  <c r="K245" i="3"/>
  <c r="L245" i="3"/>
  <c r="K246" i="3"/>
  <c r="L246" i="3"/>
  <c r="K247" i="3"/>
  <c r="L247" i="3"/>
  <c r="K248" i="3"/>
  <c r="L248" i="3"/>
  <c r="K249" i="3"/>
  <c r="L249" i="3"/>
  <c r="K251" i="3"/>
  <c r="L251" i="3"/>
  <c r="K252" i="3"/>
  <c r="L252" i="3"/>
  <c r="K253" i="3"/>
  <c r="L253" i="3"/>
  <c r="K254" i="3"/>
  <c r="L254" i="3"/>
  <c r="K255" i="3"/>
  <c r="L255" i="3"/>
  <c r="K256" i="3"/>
  <c r="L256" i="3"/>
  <c r="K257" i="3"/>
  <c r="L257" i="3"/>
  <c r="K258" i="3"/>
  <c r="L258" i="3"/>
  <c r="K259" i="3"/>
  <c r="L259" i="3"/>
  <c r="K260" i="3"/>
  <c r="L260" i="3"/>
  <c r="K261" i="3"/>
  <c r="L261" i="3"/>
  <c r="K262" i="3"/>
  <c r="L262" i="3"/>
  <c r="K263" i="3"/>
  <c r="L263" i="3"/>
  <c r="K265" i="3"/>
  <c r="L265" i="3"/>
  <c r="K266" i="3"/>
  <c r="L266" i="3"/>
  <c r="K267" i="3"/>
  <c r="L267" i="3"/>
  <c r="K268" i="3"/>
  <c r="L268" i="3"/>
  <c r="K269" i="3"/>
  <c r="L269" i="3"/>
  <c r="K270" i="3"/>
  <c r="L270" i="3"/>
  <c r="K271" i="3"/>
  <c r="L271" i="3"/>
  <c r="K272" i="3"/>
  <c r="L272" i="3"/>
  <c r="K273" i="3"/>
  <c r="L273" i="3"/>
  <c r="K274" i="3"/>
  <c r="L274" i="3"/>
  <c r="K275" i="3"/>
  <c r="L275" i="3"/>
  <c r="K276" i="3"/>
  <c r="L276" i="3"/>
  <c r="K277" i="3"/>
  <c r="L277" i="3"/>
  <c r="K278" i="3"/>
  <c r="L278" i="3"/>
  <c r="K279" i="3"/>
  <c r="L279" i="3"/>
  <c r="K280" i="3"/>
  <c r="L280" i="3"/>
  <c r="K281" i="3"/>
  <c r="L281" i="3"/>
  <c r="K282" i="3"/>
  <c r="L282" i="3"/>
  <c r="K283" i="3"/>
  <c r="L283" i="3"/>
  <c r="K284" i="3"/>
  <c r="L284" i="3"/>
  <c r="K285" i="3"/>
  <c r="L285" i="3"/>
  <c r="K286" i="3"/>
  <c r="L286" i="3"/>
  <c r="K287" i="3"/>
  <c r="L287" i="3"/>
  <c r="K288" i="3"/>
  <c r="L288" i="3"/>
  <c r="K289" i="3"/>
  <c r="L289" i="3"/>
  <c r="K290" i="3"/>
  <c r="L290" i="3"/>
  <c r="K291" i="3"/>
  <c r="L291" i="3"/>
  <c r="K293" i="3"/>
  <c r="L293" i="3"/>
  <c r="K294" i="3"/>
  <c r="L294" i="3"/>
  <c r="K295" i="3"/>
  <c r="L295" i="3"/>
  <c r="K296" i="3"/>
  <c r="L296" i="3"/>
  <c r="L3" i="3"/>
  <c r="K3" i="3"/>
  <c r="B8" i="29"/>
  <c r="B3" i="29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AI10" i="28"/>
  <c r="AJ10" i="28"/>
  <c r="AK10" i="28"/>
  <c r="AL10" i="28"/>
  <c r="AM10" i="28"/>
  <c r="AN10" i="28"/>
  <c r="AO10" i="28"/>
  <c r="AP10" i="28"/>
  <c r="AQ10" i="28"/>
  <c r="AR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AI11" i="28"/>
  <c r="AJ11" i="28"/>
  <c r="AK11" i="28"/>
  <c r="AL11" i="28"/>
  <c r="AM11" i="28"/>
  <c r="AN11" i="28"/>
  <c r="AO11" i="28"/>
  <c r="AP11" i="28"/>
  <c r="AQ11" i="28"/>
  <c r="AR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AI12" i="28"/>
  <c r="AJ12" i="28"/>
  <c r="AK12" i="28"/>
  <c r="AL12" i="28"/>
  <c r="AM12" i="28"/>
  <c r="AN12" i="28"/>
  <c r="AO12" i="28"/>
  <c r="AP12" i="28"/>
  <c r="AQ12" i="28"/>
  <c r="AR12" i="28"/>
  <c r="D13" i="28"/>
  <c r="E13" i="28"/>
  <c r="F13" i="28"/>
  <c r="G13" i="28"/>
  <c r="H13" i="28"/>
  <c r="I13" i="28"/>
  <c r="J13" i="28"/>
  <c r="K13" i="28"/>
  <c r="L13" i="28"/>
  <c r="M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AN13" i="28"/>
  <c r="AO13" i="28"/>
  <c r="AP13" i="28"/>
  <c r="AQ13" i="28"/>
  <c r="AR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I14" i="28"/>
  <c r="AJ14" i="28"/>
  <c r="AK14" i="28"/>
  <c r="AL14" i="28"/>
  <c r="AM14" i="28"/>
  <c r="AN14" i="28"/>
  <c r="AO14" i="28"/>
  <c r="AP14" i="28"/>
  <c r="AQ14" i="28"/>
  <c r="AR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AL15" i="28"/>
  <c r="AM15" i="28"/>
  <c r="AN15" i="28"/>
  <c r="AO15" i="28"/>
  <c r="AP15" i="28"/>
  <c r="AQ15" i="28"/>
  <c r="AR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I16" i="28"/>
  <c r="AJ16" i="28"/>
  <c r="AK16" i="28"/>
  <c r="AL16" i="28"/>
  <c r="AM16" i="28"/>
  <c r="AN16" i="28"/>
  <c r="AO16" i="28"/>
  <c r="AP16" i="28"/>
  <c r="AQ16" i="28"/>
  <c r="AR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AI17" i="28"/>
  <c r="AJ17" i="28"/>
  <c r="AK17" i="28"/>
  <c r="AL17" i="28"/>
  <c r="AM17" i="28"/>
  <c r="AN17" i="28"/>
  <c r="AO17" i="28"/>
  <c r="AP17" i="28"/>
  <c r="AQ17" i="28"/>
  <c r="AR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AI18" i="28"/>
  <c r="AJ18" i="28"/>
  <c r="AK18" i="28"/>
  <c r="AL18" i="28"/>
  <c r="AM18" i="28"/>
  <c r="AN18" i="28"/>
  <c r="AO18" i="28"/>
  <c r="AP18" i="28"/>
  <c r="AQ18" i="28"/>
  <c r="AR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AI19" i="28"/>
  <c r="AJ19" i="28"/>
  <c r="AK19" i="28"/>
  <c r="AL19" i="28"/>
  <c r="AM19" i="28"/>
  <c r="AN19" i="28"/>
  <c r="AO19" i="28"/>
  <c r="AP19" i="28"/>
  <c r="AQ19" i="28"/>
  <c r="AR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AI20" i="28"/>
  <c r="AJ20" i="28"/>
  <c r="AK20" i="28"/>
  <c r="AL20" i="28"/>
  <c r="AM20" i="28"/>
  <c r="AN20" i="28"/>
  <c r="AO20" i="28"/>
  <c r="AP20" i="28"/>
  <c r="AQ20" i="28"/>
  <c r="AR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AI22" i="28"/>
  <c r="AJ22" i="28"/>
  <c r="AK22" i="28"/>
  <c r="AL22" i="28"/>
  <c r="AM22" i="28"/>
  <c r="AN22" i="28"/>
  <c r="AO22" i="28"/>
  <c r="AP22" i="28"/>
  <c r="AQ22" i="28"/>
  <c r="AR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AI25" i="28"/>
  <c r="AJ25" i="28"/>
  <c r="AK25" i="28"/>
  <c r="AL25" i="28"/>
  <c r="AM25" i="28"/>
  <c r="AN25" i="28"/>
  <c r="AO25" i="28"/>
  <c r="AP25" i="28"/>
  <c r="AQ25" i="28"/>
  <c r="AR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AI26" i="28"/>
  <c r="AJ26" i="28"/>
  <c r="AK26" i="28"/>
  <c r="AL26" i="28"/>
  <c r="AM26" i="28"/>
  <c r="AN26" i="28"/>
  <c r="AO26" i="28"/>
  <c r="AP26" i="28"/>
  <c r="AQ26" i="28"/>
  <c r="AR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AI27" i="28"/>
  <c r="AJ27" i="28"/>
  <c r="AK27" i="28"/>
  <c r="AL27" i="28"/>
  <c r="AM27" i="28"/>
  <c r="AN27" i="28"/>
  <c r="AO27" i="28"/>
  <c r="AP27" i="28"/>
  <c r="AQ27" i="28"/>
  <c r="AR27" i="28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AI28" i="28"/>
  <c r="AJ28" i="28"/>
  <c r="AK28" i="28"/>
  <c r="AL28" i="28"/>
  <c r="AM28" i="28"/>
  <c r="AN28" i="28"/>
  <c r="AO28" i="28"/>
  <c r="AP28" i="28"/>
  <c r="AQ28" i="28"/>
  <c r="AR28" i="28"/>
  <c r="D29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AI29" i="28"/>
  <c r="AJ29" i="28"/>
  <c r="AK29" i="28"/>
  <c r="AL29" i="28"/>
  <c r="AM29" i="28"/>
  <c r="AN29" i="28"/>
  <c r="AO29" i="28"/>
  <c r="AP29" i="28"/>
  <c r="AQ29" i="28"/>
  <c r="A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R30" i="28"/>
  <c r="S30" i="28"/>
  <c r="T30" i="28"/>
  <c r="U30" i="28"/>
  <c r="V30" i="28"/>
  <c r="W30" i="28"/>
  <c r="X30" i="28"/>
  <c r="Y30" i="28"/>
  <c r="Z30" i="28"/>
  <c r="AA30" i="28"/>
  <c r="AB30" i="28"/>
  <c r="AC30" i="28"/>
  <c r="AD30" i="28"/>
  <c r="AE30" i="28"/>
  <c r="AF30" i="28"/>
  <c r="AG30" i="28"/>
  <c r="AH30" i="28"/>
  <c r="AI30" i="28"/>
  <c r="AJ30" i="28"/>
  <c r="AK30" i="28"/>
  <c r="AL30" i="28"/>
  <c r="AM30" i="28"/>
  <c r="AN30" i="28"/>
  <c r="AO30" i="28"/>
  <c r="AP30" i="28"/>
  <c r="AQ30" i="28"/>
  <c r="AR30" i="28"/>
  <c r="D31" i="28"/>
  <c r="E31" i="28"/>
  <c r="F31" i="28"/>
  <c r="G31" i="28"/>
  <c r="H31" i="28"/>
  <c r="I31" i="28"/>
  <c r="J31" i="28"/>
  <c r="K31" i="28"/>
  <c r="L31" i="28"/>
  <c r="M31" i="28"/>
  <c r="N31" i="28"/>
  <c r="O31" i="28"/>
  <c r="P31" i="28"/>
  <c r="Q31" i="28"/>
  <c r="R31" i="28"/>
  <c r="S31" i="28"/>
  <c r="T31" i="28"/>
  <c r="U31" i="28"/>
  <c r="V31" i="28"/>
  <c r="W31" i="28"/>
  <c r="X31" i="28"/>
  <c r="Y31" i="28"/>
  <c r="Z31" i="28"/>
  <c r="AA31" i="28"/>
  <c r="AB31" i="28"/>
  <c r="AC31" i="28"/>
  <c r="AD31" i="28"/>
  <c r="AE31" i="28"/>
  <c r="AF31" i="28"/>
  <c r="AG31" i="28"/>
  <c r="AH31" i="28"/>
  <c r="AI31" i="28"/>
  <c r="AJ31" i="28"/>
  <c r="AK31" i="28"/>
  <c r="AL31" i="28"/>
  <c r="AM31" i="28"/>
  <c r="AN31" i="28"/>
  <c r="AO31" i="28"/>
  <c r="AP31" i="28"/>
  <c r="AQ31" i="28"/>
  <c r="AR31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AL32" i="28"/>
  <c r="AM32" i="28"/>
  <c r="AN32" i="28"/>
  <c r="AO32" i="28"/>
  <c r="AP32" i="28"/>
  <c r="AQ32" i="28"/>
  <c r="AR32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AI33" i="28"/>
  <c r="AJ33" i="28"/>
  <c r="AK33" i="28"/>
  <c r="AL33" i="28"/>
  <c r="AM33" i="28"/>
  <c r="AN33" i="28"/>
  <c r="AO33" i="28"/>
  <c r="AP33" i="28"/>
  <c r="AQ33" i="28"/>
  <c r="AR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AI34" i="28"/>
  <c r="AJ34" i="28"/>
  <c r="AK34" i="28"/>
  <c r="AL34" i="28"/>
  <c r="AM34" i="28"/>
  <c r="AN34" i="28"/>
  <c r="AO34" i="28"/>
  <c r="AP34" i="28"/>
  <c r="AQ34" i="28"/>
  <c r="AR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AI35" i="28"/>
  <c r="AJ35" i="28"/>
  <c r="AK35" i="28"/>
  <c r="AL35" i="28"/>
  <c r="AM35" i="28"/>
  <c r="AN35" i="28"/>
  <c r="AO35" i="28"/>
  <c r="AP35" i="28"/>
  <c r="AQ35" i="28"/>
  <c r="AR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AI36" i="28"/>
  <c r="AJ36" i="28"/>
  <c r="AK36" i="28"/>
  <c r="AL36" i="28"/>
  <c r="AM36" i="28"/>
  <c r="AN36" i="28"/>
  <c r="AO36" i="28"/>
  <c r="AP36" i="28"/>
  <c r="AQ36" i="28"/>
  <c r="A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AI37" i="28"/>
  <c r="AJ37" i="28"/>
  <c r="AK37" i="28"/>
  <c r="AL37" i="28"/>
  <c r="AM37" i="28"/>
  <c r="AN37" i="28"/>
  <c r="AO37" i="28"/>
  <c r="AP37" i="28"/>
  <c r="AQ37" i="28"/>
  <c r="AR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AI38" i="28"/>
  <c r="AJ38" i="28"/>
  <c r="AK38" i="28"/>
  <c r="AL38" i="28"/>
  <c r="AM38" i="28"/>
  <c r="AN38" i="28"/>
  <c r="AO38" i="28"/>
  <c r="AP38" i="28"/>
  <c r="AQ38" i="28"/>
  <c r="AR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AI39" i="28"/>
  <c r="AJ39" i="28"/>
  <c r="AK39" i="28"/>
  <c r="AL39" i="28"/>
  <c r="AM39" i="28"/>
  <c r="AN39" i="28"/>
  <c r="AO39" i="28"/>
  <c r="AP39" i="28"/>
  <c r="AQ39" i="28"/>
  <c r="AR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AI40" i="28"/>
  <c r="AJ40" i="28"/>
  <c r="AK40" i="28"/>
  <c r="AL40" i="28"/>
  <c r="AM40" i="28"/>
  <c r="AN40" i="28"/>
  <c r="AO40" i="28"/>
  <c r="AP40" i="28"/>
  <c r="AQ40" i="28"/>
  <c r="AR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AI41" i="28"/>
  <c r="AJ41" i="28"/>
  <c r="AK41" i="28"/>
  <c r="AL41" i="28"/>
  <c r="AM41" i="28"/>
  <c r="AN41" i="28"/>
  <c r="AO41" i="28"/>
  <c r="AP41" i="28"/>
  <c r="AQ41" i="28"/>
  <c r="AR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AI42" i="28"/>
  <c r="AJ42" i="28"/>
  <c r="AK42" i="28"/>
  <c r="AL42" i="28"/>
  <c r="AM42" i="28"/>
  <c r="AN42" i="28"/>
  <c r="AO42" i="28"/>
  <c r="AP42" i="28"/>
  <c r="AQ42" i="28"/>
  <c r="AR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AI43" i="28"/>
  <c r="AJ43" i="28"/>
  <c r="AK43" i="28"/>
  <c r="AL43" i="28"/>
  <c r="AM43" i="28"/>
  <c r="AN43" i="28"/>
  <c r="AO43" i="28"/>
  <c r="AP43" i="28"/>
  <c r="AQ43" i="28"/>
  <c r="AR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AI44" i="28"/>
  <c r="AJ44" i="28"/>
  <c r="AK44" i="28"/>
  <c r="AL44" i="28"/>
  <c r="AM44" i="28"/>
  <c r="AN44" i="28"/>
  <c r="AO44" i="28"/>
  <c r="AP44" i="28"/>
  <c r="AQ44" i="28"/>
  <c r="AR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AI45" i="28"/>
  <c r="AJ45" i="28"/>
  <c r="AK45" i="28"/>
  <c r="AL45" i="28"/>
  <c r="AM45" i="28"/>
  <c r="AN45" i="28"/>
  <c r="AO45" i="28"/>
  <c r="AP45" i="28"/>
  <c r="AQ45" i="28"/>
  <c r="AR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AI46" i="28"/>
  <c r="AJ46" i="28"/>
  <c r="AK46" i="28"/>
  <c r="AL46" i="28"/>
  <c r="AM46" i="28"/>
  <c r="AN46" i="28"/>
  <c r="AO46" i="28"/>
  <c r="AP46" i="28"/>
  <c r="AQ46" i="28"/>
  <c r="AR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AI47" i="28"/>
  <c r="AJ47" i="28"/>
  <c r="AK47" i="28"/>
  <c r="AL47" i="28"/>
  <c r="AM47" i="28"/>
  <c r="AN47" i="28"/>
  <c r="AO47" i="28"/>
  <c r="AP47" i="28"/>
  <c r="AQ47" i="28"/>
  <c r="AR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AI48" i="28"/>
  <c r="AJ48" i="28"/>
  <c r="AK48" i="28"/>
  <c r="AL48" i="28"/>
  <c r="AM48" i="28"/>
  <c r="AN48" i="28"/>
  <c r="AO48" i="28"/>
  <c r="AP48" i="28"/>
  <c r="AQ48" i="28"/>
  <c r="AR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AL49" i="28"/>
  <c r="AM49" i="28"/>
  <c r="AN49" i="28"/>
  <c r="AO49" i="28"/>
  <c r="AP49" i="28"/>
  <c r="AQ49" i="28"/>
  <c r="AR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AI50" i="28"/>
  <c r="AJ50" i="28"/>
  <c r="AK50" i="28"/>
  <c r="AL50" i="28"/>
  <c r="AM50" i="28"/>
  <c r="AN50" i="28"/>
  <c r="AO50" i="28"/>
  <c r="AP50" i="28"/>
  <c r="AQ50" i="28"/>
  <c r="AR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AI51" i="28"/>
  <c r="AJ51" i="28"/>
  <c r="AK51" i="28"/>
  <c r="AL51" i="28"/>
  <c r="AM51" i="28"/>
  <c r="AN51" i="28"/>
  <c r="AO51" i="28"/>
  <c r="AP51" i="28"/>
  <c r="AQ51" i="28"/>
  <c r="AR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AI52" i="28"/>
  <c r="AJ52" i="28"/>
  <c r="AK52" i="28"/>
  <c r="AL52" i="28"/>
  <c r="AM52" i="28"/>
  <c r="AN52" i="28"/>
  <c r="AO52" i="28"/>
  <c r="AP52" i="28"/>
  <c r="AQ52" i="28"/>
  <c r="AR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AI53" i="28"/>
  <c r="AJ53" i="28"/>
  <c r="AK53" i="28"/>
  <c r="AL53" i="28"/>
  <c r="AM53" i="28"/>
  <c r="AN53" i="28"/>
  <c r="AO53" i="28"/>
  <c r="AP53" i="28"/>
  <c r="AQ53" i="28"/>
  <c r="AR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AI54" i="28"/>
  <c r="AJ54" i="28"/>
  <c r="AK54" i="28"/>
  <c r="AL54" i="28"/>
  <c r="AM54" i="28"/>
  <c r="AN54" i="28"/>
  <c r="AO54" i="28"/>
  <c r="AP54" i="28"/>
  <c r="AQ54" i="28"/>
  <c r="AR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55" i="28"/>
  <c r="AJ55" i="28"/>
  <c r="AK55" i="28"/>
  <c r="AL55" i="28"/>
  <c r="AM55" i="28"/>
  <c r="AN55" i="28"/>
  <c r="AO55" i="28"/>
  <c r="AP55" i="28"/>
  <c r="AQ55" i="28"/>
  <c r="AR55" i="28"/>
  <c r="D56" i="28"/>
  <c r="E56" i="28"/>
  <c r="F56" i="28"/>
  <c r="G56" i="28"/>
  <c r="H56" i="28"/>
  <c r="I56" i="28"/>
  <c r="J56" i="28"/>
  <c r="K56" i="28"/>
  <c r="L56" i="28"/>
  <c r="M56" i="28"/>
  <c r="N56" i="28"/>
  <c r="O56" i="28"/>
  <c r="P56" i="28"/>
  <c r="Q56" i="28"/>
  <c r="R56" i="28"/>
  <c r="S56" i="28"/>
  <c r="T56" i="28"/>
  <c r="U56" i="28"/>
  <c r="V56" i="28"/>
  <c r="W56" i="28"/>
  <c r="X56" i="28"/>
  <c r="Y56" i="28"/>
  <c r="Z56" i="28"/>
  <c r="AA56" i="28"/>
  <c r="AB56" i="28"/>
  <c r="AC56" i="28"/>
  <c r="AD56" i="28"/>
  <c r="AE56" i="28"/>
  <c r="AF56" i="28"/>
  <c r="AG56" i="28"/>
  <c r="AH56" i="28"/>
  <c r="AI56" i="28"/>
  <c r="AJ56" i="28"/>
  <c r="AK56" i="28"/>
  <c r="AL56" i="28"/>
  <c r="AM56" i="28"/>
  <c r="AN56" i="28"/>
  <c r="AO56" i="28"/>
  <c r="AP56" i="28"/>
  <c r="AQ56" i="28"/>
  <c r="AR56" i="28"/>
  <c r="D57" i="28"/>
  <c r="E57" i="28"/>
  <c r="F57" i="28"/>
  <c r="G57" i="28"/>
  <c r="H57" i="28"/>
  <c r="I57" i="28"/>
  <c r="J57" i="28"/>
  <c r="K57" i="28"/>
  <c r="L57" i="28"/>
  <c r="M57" i="28"/>
  <c r="N57" i="28"/>
  <c r="O57" i="28"/>
  <c r="P57" i="28"/>
  <c r="Q57" i="28"/>
  <c r="R57" i="28"/>
  <c r="S57" i="28"/>
  <c r="T57" i="28"/>
  <c r="U57" i="28"/>
  <c r="V57" i="28"/>
  <c r="W57" i="28"/>
  <c r="X57" i="28"/>
  <c r="Y57" i="28"/>
  <c r="Z57" i="28"/>
  <c r="AA57" i="28"/>
  <c r="AB57" i="28"/>
  <c r="AC57" i="28"/>
  <c r="AD57" i="28"/>
  <c r="AE57" i="28"/>
  <c r="AF57" i="28"/>
  <c r="AG57" i="28"/>
  <c r="AH57" i="28"/>
  <c r="AI57" i="28"/>
  <c r="AJ57" i="28"/>
  <c r="AK57" i="28"/>
  <c r="AL57" i="28"/>
  <c r="AM57" i="28"/>
  <c r="AN57" i="28"/>
  <c r="AO57" i="28"/>
  <c r="AP57" i="28"/>
  <c r="AQ57" i="28"/>
  <c r="AR57" i="28"/>
  <c r="D58" i="28"/>
  <c r="E58" i="28"/>
  <c r="F58" i="28"/>
  <c r="G58" i="28"/>
  <c r="H58" i="28"/>
  <c r="I58" i="28"/>
  <c r="J58" i="28"/>
  <c r="K58" i="28"/>
  <c r="L58" i="28"/>
  <c r="M58" i="28"/>
  <c r="N58" i="28"/>
  <c r="O58" i="28"/>
  <c r="P58" i="28"/>
  <c r="Q58" i="28"/>
  <c r="R58" i="28"/>
  <c r="S58" i="28"/>
  <c r="T58" i="28"/>
  <c r="U58" i="28"/>
  <c r="V58" i="28"/>
  <c r="W58" i="28"/>
  <c r="X58" i="28"/>
  <c r="Y58" i="28"/>
  <c r="Z58" i="28"/>
  <c r="AA58" i="28"/>
  <c r="AB58" i="28"/>
  <c r="AC58" i="28"/>
  <c r="AD58" i="28"/>
  <c r="AE58" i="28"/>
  <c r="AF58" i="28"/>
  <c r="AG58" i="28"/>
  <c r="AH58" i="28"/>
  <c r="AI58" i="28"/>
  <c r="AJ58" i="28"/>
  <c r="AK58" i="28"/>
  <c r="AL58" i="28"/>
  <c r="AM58" i="28"/>
  <c r="AN58" i="28"/>
  <c r="AO58" i="28"/>
  <c r="AP58" i="28"/>
  <c r="AQ58" i="28"/>
  <c r="AR58" i="28"/>
  <c r="D59" i="28"/>
  <c r="E59" i="28"/>
  <c r="F59" i="28"/>
  <c r="G59" i="28"/>
  <c r="H59" i="28"/>
  <c r="I59" i="28"/>
  <c r="J59" i="28"/>
  <c r="K59" i="28"/>
  <c r="L59" i="28"/>
  <c r="M59" i="28"/>
  <c r="N59" i="28"/>
  <c r="O59" i="28"/>
  <c r="P59" i="28"/>
  <c r="Q59" i="28"/>
  <c r="R59" i="28"/>
  <c r="S59" i="28"/>
  <c r="T59" i="28"/>
  <c r="U59" i="28"/>
  <c r="V59" i="28"/>
  <c r="W59" i="28"/>
  <c r="X59" i="28"/>
  <c r="Y59" i="28"/>
  <c r="Z59" i="28"/>
  <c r="AA59" i="28"/>
  <c r="AB59" i="28"/>
  <c r="AC59" i="28"/>
  <c r="AD59" i="28"/>
  <c r="AE59" i="28"/>
  <c r="AF59" i="28"/>
  <c r="AG59" i="28"/>
  <c r="AH59" i="28"/>
  <c r="AI59" i="28"/>
  <c r="AJ59" i="28"/>
  <c r="AK59" i="28"/>
  <c r="AL59" i="28"/>
  <c r="AM59" i="28"/>
  <c r="AN59" i="28"/>
  <c r="AO59" i="28"/>
  <c r="AP59" i="28"/>
  <c r="AQ59" i="28"/>
  <c r="AR59" i="28"/>
  <c r="D60" i="28"/>
  <c r="E60" i="28"/>
  <c r="F60" i="28"/>
  <c r="G60" i="28"/>
  <c r="H60" i="28"/>
  <c r="I60" i="28"/>
  <c r="J60" i="28"/>
  <c r="K60" i="28"/>
  <c r="L60" i="28"/>
  <c r="M60" i="28"/>
  <c r="N60" i="28"/>
  <c r="O60" i="28"/>
  <c r="P60" i="28"/>
  <c r="Q60" i="28"/>
  <c r="R60" i="28"/>
  <c r="S60" i="28"/>
  <c r="T60" i="28"/>
  <c r="U60" i="28"/>
  <c r="V60" i="28"/>
  <c r="W60" i="28"/>
  <c r="X60" i="28"/>
  <c r="Y60" i="28"/>
  <c r="Z60" i="28"/>
  <c r="AA60" i="28"/>
  <c r="AB60" i="28"/>
  <c r="AC60" i="28"/>
  <c r="AD60" i="28"/>
  <c r="AE60" i="28"/>
  <c r="AF60" i="28"/>
  <c r="AG60" i="28"/>
  <c r="AH60" i="28"/>
  <c r="AI60" i="28"/>
  <c r="AJ60" i="28"/>
  <c r="AK60" i="28"/>
  <c r="AL60" i="28"/>
  <c r="AM60" i="28"/>
  <c r="AN60" i="28"/>
  <c r="AO60" i="28"/>
  <c r="AP60" i="28"/>
  <c r="AQ60" i="28"/>
  <c r="AR60" i="28"/>
  <c r="D61" i="28"/>
  <c r="E61" i="28"/>
  <c r="F61" i="28"/>
  <c r="G61" i="28"/>
  <c r="H61" i="28"/>
  <c r="I61" i="28"/>
  <c r="J61" i="28"/>
  <c r="K61" i="28"/>
  <c r="L61" i="28"/>
  <c r="M61" i="28"/>
  <c r="N61" i="28"/>
  <c r="O61" i="28"/>
  <c r="P61" i="28"/>
  <c r="Q61" i="28"/>
  <c r="R61" i="28"/>
  <c r="S61" i="28"/>
  <c r="T61" i="28"/>
  <c r="U61" i="28"/>
  <c r="V61" i="28"/>
  <c r="W61" i="28"/>
  <c r="X61" i="28"/>
  <c r="Y61" i="28"/>
  <c r="Z61" i="28"/>
  <c r="AA61" i="28"/>
  <c r="AB61" i="28"/>
  <c r="AC61" i="28"/>
  <c r="AD61" i="28"/>
  <c r="AE61" i="28"/>
  <c r="AF61" i="28"/>
  <c r="AG61" i="28"/>
  <c r="AH61" i="28"/>
  <c r="AI61" i="28"/>
  <c r="AJ61" i="28"/>
  <c r="AK61" i="28"/>
  <c r="AL61" i="28"/>
  <c r="AM61" i="28"/>
  <c r="AN61" i="28"/>
  <c r="AO61" i="28"/>
  <c r="AP61" i="28"/>
  <c r="AQ61" i="28"/>
  <c r="AR61" i="28"/>
  <c r="D62" i="28"/>
  <c r="E62" i="28"/>
  <c r="F62" i="28"/>
  <c r="G62" i="28"/>
  <c r="H62" i="28"/>
  <c r="I62" i="28"/>
  <c r="J62" i="28"/>
  <c r="K62" i="28"/>
  <c r="L62" i="28"/>
  <c r="M62" i="28"/>
  <c r="N62" i="28"/>
  <c r="O62" i="28"/>
  <c r="P62" i="28"/>
  <c r="Q62" i="28"/>
  <c r="R62" i="28"/>
  <c r="S62" i="28"/>
  <c r="T62" i="28"/>
  <c r="U62" i="28"/>
  <c r="V62" i="28"/>
  <c r="W62" i="28"/>
  <c r="X62" i="28"/>
  <c r="Y62" i="28"/>
  <c r="Z62" i="28"/>
  <c r="AA62" i="28"/>
  <c r="AB62" i="28"/>
  <c r="AC62" i="28"/>
  <c r="AD62" i="28"/>
  <c r="AE62" i="28"/>
  <c r="AF62" i="28"/>
  <c r="AG62" i="28"/>
  <c r="AH62" i="28"/>
  <c r="AI62" i="28"/>
  <c r="AJ62" i="28"/>
  <c r="AK62" i="28"/>
  <c r="AL62" i="28"/>
  <c r="AM62" i="28"/>
  <c r="AN62" i="28"/>
  <c r="AO62" i="28"/>
  <c r="AP62" i="28"/>
  <c r="AQ62" i="28"/>
  <c r="AR62" i="28"/>
  <c r="D63" i="28"/>
  <c r="E63" i="28"/>
  <c r="F63" i="28"/>
  <c r="G63" i="28"/>
  <c r="H63" i="28"/>
  <c r="I63" i="28"/>
  <c r="J63" i="28"/>
  <c r="K63" i="28"/>
  <c r="L63" i="28"/>
  <c r="M63" i="28"/>
  <c r="N63" i="28"/>
  <c r="O63" i="28"/>
  <c r="P63" i="28"/>
  <c r="Q63" i="28"/>
  <c r="R63" i="28"/>
  <c r="S63" i="28"/>
  <c r="T63" i="28"/>
  <c r="U63" i="28"/>
  <c r="V63" i="28"/>
  <c r="W63" i="28"/>
  <c r="X63" i="28"/>
  <c r="Y63" i="28"/>
  <c r="Z63" i="28"/>
  <c r="AA63" i="28"/>
  <c r="AB63" i="28"/>
  <c r="AC63" i="28"/>
  <c r="AD63" i="28"/>
  <c r="AE63" i="28"/>
  <c r="AF63" i="28"/>
  <c r="AG63" i="28"/>
  <c r="AH63" i="28"/>
  <c r="AI63" i="28"/>
  <c r="AJ63" i="28"/>
  <c r="AK63" i="28"/>
  <c r="AL63" i="28"/>
  <c r="AM63" i="28"/>
  <c r="AN63" i="28"/>
  <c r="AO63" i="28"/>
  <c r="AP63" i="28"/>
  <c r="AQ63" i="28"/>
  <c r="AR63" i="28"/>
  <c r="D64" i="28"/>
  <c r="E64" i="28"/>
  <c r="F64" i="28"/>
  <c r="G64" i="28"/>
  <c r="H64" i="28"/>
  <c r="I64" i="28"/>
  <c r="J64" i="28"/>
  <c r="K64" i="28"/>
  <c r="L64" i="28"/>
  <c r="M64" i="28"/>
  <c r="N64" i="28"/>
  <c r="O64" i="28"/>
  <c r="P64" i="28"/>
  <c r="Q64" i="28"/>
  <c r="R64" i="28"/>
  <c r="S64" i="28"/>
  <c r="T64" i="28"/>
  <c r="U64" i="28"/>
  <c r="V64" i="28"/>
  <c r="W64" i="28"/>
  <c r="X64" i="28"/>
  <c r="Y64" i="28"/>
  <c r="Z64" i="28"/>
  <c r="AA64" i="28"/>
  <c r="AB64" i="28"/>
  <c r="AC64" i="28"/>
  <c r="AD64" i="28"/>
  <c r="AE64" i="28"/>
  <c r="AF64" i="28"/>
  <c r="AG64" i="28"/>
  <c r="AH64" i="28"/>
  <c r="AI64" i="28"/>
  <c r="AJ64" i="28"/>
  <c r="AK64" i="28"/>
  <c r="AL64" i="28"/>
  <c r="AM64" i="28"/>
  <c r="AN64" i="28"/>
  <c r="AO64" i="28"/>
  <c r="AP64" i="28"/>
  <c r="AQ64" i="28"/>
  <c r="AR64" i="28"/>
  <c r="D65" i="28"/>
  <c r="E65" i="28"/>
  <c r="F65" i="28"/>
  <c r="G65" i="28"/>
  <c r="H65" i="28"/>
  <c r="I65" i="28"/>
  <c r="J65" i="28"/>
  <c r="K65" i="28"/>
  <c r="L65" i="28"/>
  <c r="M65" i="28"/>
  <c r="N65" i="28"/>
  <c r="O65" i="28"/>
  <c r="P65" i="28"/>
  <c r="Q65" i="28"/>
  <c r="R65" i="28"/>
  <c r="S65" i="28"/>
  <c r="T65" i="28"/>
  <c r="U65" i="28"/>
  <c r="V65" i="28"/>
  <c r="W65" i="28"/>
  <c r="X65" i="28"/>
  <c r="Y65" i="28"/>
  <c r="Z65" i="28"/>
  <c r="AA65" i="28"/>
  <c r="AB65" i="28"/>
  <c r="AC65" i="28"/>
  <c r="AD65" i="28"/>
  <c r="AE65" i="28"/>
  <c r="AF65" i="28"/>
  <c r="AG65" i="28"/>
  <c r="AH65" i="28"/>
  <c r="AI65" i="28"/>
  <c r="AJ65" i="28"/>
  <c r="AK65" i="28"/>
  <c r="AL65" i="28"/>
  <c r="AM65" i="28"/>
  <c r="AN65" i="28"/>
  <c r="AO65" i="28"/>
  <c r="AP65" i="28"/>
  <c r="AQ65" i="28"/>
  <c r="AR65" i="28"/>
  <c r="D66" i="28"/>
  <c r="E66" i="28"/>
  <c r="F66" i="28"/>
  <c r="G66" i="28"/>
  <c r="H66" i="28"/>
  <c r="I66" i="28"/>
  <c r="J66" i="28"/>
  <c r="K66" i="28"/>
  <c r="L66" i="28"/>
  <c r="M66" i="28"/>
  <c r="N66" i="28"/>
  <c r="O66" i="28"/>
  <c r="P66" i="28"/>
  <c r="Q66" i="28"/>
  <c r="R66" i="28"/>
  <c r="S66" i="28"/>
  <c r="T66" i="28"/>
  <c r="U66" i="28"/>
  <c r="V66" i="28"/>
  <c r="W66" i="28"/>
  <c r="X66" i="28"/>
  <c r="Y66" i="28"/>
  <c r="Z66" i="28"/>
  <c r="AA66" i="28"/>
  <c r="AB66" i="28"/>
  <c r="AC66" i="28"/>
  <c r="AD66" i="28"/>
  <c r="AE66" i="28"/>
  <c r="AF66" i="28"/>
  <c r="AG66" i="28"/>
  <c r="AH66" i="28"/>
  <c r="AI66" i="28"/>
  <c r="AJ66" i="28"/>
  <c r="AK66" i="28"/>
  <c r="AL66" i="28"/>
  <c r="AM66" i="28"/>
  <c r="AN66" i="28"/>
  <c r="AO66" i="28"/>
  <c r="AP66" i="28"/>
  <c r="AQ66" i="28"/>
  <c r="AR66" i="28"/>
  <c r="D67" i="28"/>
  <c r="E67" i="28"/>
  <c r="F67" i="28"/>
  <c r="G67" i="28"/>
  <c r="H67" i="28"/>
  <c r="I67" i="28"/>
  <c r="J67" i="28"/>
  <c r="K67" i="28"/>
  <c r="L67" i="28"/>
  <c r="M67" i="28"/>
  <c r="N67" i="28"/>
  <c r="O67" i="28"/>
  <c r="P67" i="28"/>
  <c r="Q67" i="28"/>
  <c r="R67" i="28"/>
  <c r="S67" i="28"/>
  <c r="T67" i="28"/>
  <c r="U67" i="28"/>
  <c r="V67" i="28"/>
  <c r="W67" i="28"/>
  <c r="X67" i="28"/>
  <c r="Y67" i="28"/>
  <c r="Z67" i="28"/>
  <c r="AA67" i="28"/>
  <c r="AB67" i="28"/>
  <c r="AC67" i="28"/>
  <c r="AD67" i="28"/>
  <c r="AE67" i="28"/>
  <c r="AF67" i="28"/>
  <c r="AG67" i="28"/>
  <c r="AH67" i="28"/>
  <c r="AI67" i="28"/>
  <c r="AJ67" i="28"/>
  <c r="AK67" i="28"/>
  <c r="AL67" i="28"/>
  <c r="AM67" i="28"/>
  <c r="AN67" i="28"/>
  <c r="AO67" i="28"/>
  <c r="AP67" i="28"/>
  <c r="AQ67" i="28"/>
  <c r="AR67" i="28"/>
  <c r="D68" i="28"/>
  <c r="E68" i="28"/>
  <c r="F68" i="28"/>
  <c r="G68" i="28"/>
  <c r="H68" i="28"/>
  <c r="I68" i="28"/>
  <c r="J68" i="28"/>
  <c r="K68" i="28"/>
  <c r="L68" i="28"/>
  <c r="M68" i="28"/>
  <c r="N68" i="28"/>
  <c r="O68" i="28"/>
  <c r="P68" i="28"/>
  <c r="Q68" i="28"/>
  <c r="R68" i="28"/>
  <c r="S68" i="28"/>
  <c r="T68" i="28"/>
  <c r="U68" i="28"/>
  <c r="V68" i="28"/>
  <c r="W68" i="28"/>
  <c r="X68" i="28"/>
  <c r="Y68" i="28"/>
  <c r="Z68" i="28"/>
  <c r="AA68" i="28"/>
  <c r="AB68" i="28"/>
  <c r="AC68" i="28"/>
  <c r="AD68" i="28"/>
  <c r="AE68" i="28"/>
  <c r="AF68" i="28"/>
  <c r="AG68" i="28"/>
  <c r="AH68" i="28"/>
  <c r="AI68" i="28"/>
  <c r="AJ68" i="28"/>
  <c r="AK68" i="28"/>
  <c r="AL68" i="28"/>
  <c r="AM68" i="28"/>
  <c r="AN68" i="28"/>
  <c r="AO68" i="28"/>
  <c r="AP68" i="28"/>
  <c r="AQ68" i="28"/>
  <c r="AR68" i="28"/>
  <c r="D69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Q69" i="28"/>
  <c r="R69" i="28"/>
  <c r="S69" i="28"/>
  <c r="T69" i="28"/>
  <c r="U69" i="28"/>
  <c r="V69" i="28"/>
  <c r="W69" i="28"/>
  <c r="X69" i="28"/>
  <c r="Y69" i="28"/>
  <c r="Z69" i="28"/>
  <c r="AA69" i="28"/>
  <c r="AB69" i="28"/>
  <c r="AC69" i="28"/>
  <c r="AD69" i="28"/>
  <c r="AE69" i="28"/>
  <c r="AF69" i="28"/>
  <c r="AG69" i="28"/>
  <c r="AH69" i="28"/>
  <c r="AI69" i="28"/>
  <c r="AJ69" i="28"/>
  <c r="AK69" i="28"/>
  <c r="AL69" i="28"/>
  <c r="AM69" i="28"/>
  <c r="AN69" i="28"/>
  <c r="AO69" i="28"/>
  <c r="AP69" i="28"/>
  <c r="AQ69" i="28"/>
  <c r="AR69" i="28"/>
  <c r="D70" i="28"/>
  <c r="E70" i="28"/>
  <c r="F70" i="28"/>
  <c r="G70" i="28"/>
  <c r="H70" i="28"/>
  <c r="I70" i="28"/>
  <c r="J70" i="28"/>
  <c r="K70" i="28"/>
  <c r="L70" i="28"/>
  <c r="M70" i="28"/>
  <c r="N70" i="28"/>
  <c r="O70" i="28"/>
  <c r="P70" i="28"/>
  <c r="Q70" i="28"/>
  <c r="R70" i="28"/>
  <c r="S70" i="28"/>
  <c r="T70" i="28"/>
  <c r="U70" i="28"/>
  <c r="V70" i="28"/>
  <c r="W70" i="28"/>
  <c r="X70" i="28"/>
  <c r="Y70" i="28"/>
  <c r="Z70" i="28"/>
  <c r="AA70" i="28"/>
  <c r="AB70" i="28"/>
  <c r="AC70" i="28"/>
  <c r="AD70" i="28"/>
  <c r="AE70" i="28"/>
  <c r="AF70" i="28"/>
  <c r="AG70" i="28"/>
  <c r="AH70" i="28"/>
  <c r="AI70" i="28"/>
  <c r="AJ70" i="28"/>
  <c r="AK70" i="28"/>
  <c r="AL70" i="28"/>
  <c r="AM70" i="28"/>
  <c r="AN70" i="28"/>
  <c r="AO70" i="28"/>
  <c r="AP70" i="28"/>
  <c r="AQ70" i="28"/>
  <c r="AR70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Q71" i="28"/>
  <c r="R71" i="28"/>
  <c r="S71" i="28"/>
  <c r="T71" i="28"/>
  <c r="U71" i="28"/>
  <c r="V71" i="28"/>
  <c r="W71" i="28"/>
  <c r="X71" i="28"/>
  <c r="Y71" i="28"/>
  <c r="Z71" i="28"/>
  <c r="AA71" i="28"/>
  <c r="AB71" i="28"/>
  <c r="AC71" i="28"/>
  <c r="AD71" i="28"/>
  <c r="AE71" i="28"/>
  <c r="AF71" i="28"/>
  <c r="AG71" i="28"/>
  <c r="AH71" i="28"/>
  <c r="AI71" i="28"/>
  <c r="AJ71" i="28"/>
  <c r="AK71" i="28"/>
  <c r="AL71" i="28"/>
  <c r="AM71" i="28"/>
  <c r="AN71" i="28"/>
  <c r="AO71" i="28"/>
  <c r="AP71" i="28"/>
  <c r="AQ71" i="28"/>
  <c r="AR71" i="28"/>
  <c r="D72" i="28"/>
  <c r="E72" i="28"/>
  <c r="F72" i="28"/>
  <c r="G72" i="28"/>
  <c r="H72" i="28"/>
  <c r="I72" i="28"/>
  <c r="J72" i="28"/>
  <c r="K72" i="28"/>
  <c r="L72" i="28"/>
  <c r="M72" i="28"/>
  <c r="N72" i="28"/>
  <c r="O72" i="28"/>
  <c r="P72" i="28"/>
  <c r="Q72" i="28"/>
  <c r="R72" i="28"/>
  <c r="S72" i="28"/>
  <c r="T72" i="28"/>
  <c r="U72" i="28"/>
  <c r="V72" i="28"/>
  <c r="W72" i="28"/>
  <c r="X72" i="28"/>
  <c r="Y72" i="28"/>
  <c r="Z72" i="28"/>
  <c r="AA72" i="28"/>
  <c r="AB72" i="28"/>
  <c r="AC72" i="28"/>
  <c r="AD72" i="28"/>
  <c r="AE72" i="28"/>
  <c r="AF72" i="28"/>
  <c r="AG72" i="28"/>
  <c r="AH72" i="28"/>
  <c r="AI72" i="28"/>
  <c r="AJ72" i="28"/>
  <c r="AK72" i="28"/>
  <c r="AL72" i="28"/>
  <c r="AM72" i="28"/>
  <c r="AN72" i="28"/>
  <c r="AO72" i="28"/>
  <c r="AP72" i="28"/>
  <c r="AQ72" i="28"/>
  <c r="AR72" i="28"/>
  <c r="D73" i="28"/>
  <c r="E73" i="28"/>
  <c r="F73" i="28"/>
  <c r="G73" i="28"/>
  <c r="H73" i="28"/>
  <c r="I73" i="28"/>
  <c r="J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W73" i="28"/>
  <c r="X73" i="28"/>
  <c r="Y73" i="28"/>
  <c r="Z73" i="28"/>
  <c r="AA73" i="28"/>
  <c r="AB73" i="28"/>
  <c r="AC73" i="28"/>
  <c r="AD73" i="28"/>
  <c r="AE73" i="28"/>
  <c r="AF73" i="28"/>
  <c r="AG73" i="28"/>
  <c r="AH73" i="28"/>
  <c r="AI73" i="28"/>
  <c r="AJ73" i="28"/>
  <c r="AK73" i="28"/>
  <c r="AL73" i="28"/>
  <c r="AM73" i="28"/>
  <c r="AN73" i="28"/>
  <c r="AO73" i="28"/>
  <c r="AP73" i="28"/>
  <c r="AQ73" i="28"/>
  <c r="AR73" i="28"/>
  <c r="D74" i="28"/>
  <c r="E74" i="28"/>
  <c r="F74" i="28"/>
  <c r="G74" i="28"/>
  <c r="H74" i="28"/>
  <c r="I74" i="28"/>
  <c r="J74" i="28"/>
  <c r="K74" i="28"/>
  <c r="L74" i="28"/>
  <c r="M74" i="28"/>
  <c r="N74" i="28"/>
  <c r="O74" i="28"/>
  <c r="P74" i="28"/>
  <c r="Q74" i="28"/>
  <c r="R74" i="28"/>
  <c r="S74" i="28"/>
  <c r="T74" i="28"/>
  <c r="U74" i="28"/>
  <c r="V74" i="28"/>
  <c r="W74" i="28"/>
  <c r="X74" i="28"/>
  <c r="Y74" i="28"/>
  <c r="Z74" i="28"/>
  <c r="AA74" i="28"/>
  <c r="AB74" i="28"/>
  <c r="AC74" i="28"/>
  <c r="AD74" i="28"/>
  <c r="AE74" i="28"/>
  <c r="AF74" i="28"/>
  <c r="AG74" i="28"/>
  <c r="AH74" i="28"/>
  <c r="AI74" i="28"/>
  <c r="AJ74" i="28"/>
  <c r="AK74" i="28"/>
  <c r="AL74" i="28"/>
  <c r="AM74" i="28"/>
  <c r="AN74" i="28"/>
  <c r="AO74" i="28"/>
  <c r="AP74" i="28"/>
  <c r="AQ74" i="28"/>
  <c r="AR74" i="28"/>
  <c r="D75" i="28"/>
  <c r="E75" i="28"/>
  <c r="F75" i="28"/>
  <c r="G75" i="28"/>
  <c r="H75" i="28"/>
  <c r="I75" i="28"/>
  <c r="J75" i="28"/>
  <c r="K75" i="28"/>
  <c r="L75" i="28"/>
  <c r="M75" i="28"/>
  <c r="N75" i="28"/>
  <c r="O75" i="28"/>
  <c r="P75" i="28"/>
  <c r="Q75" i="28"/>
  <c r="R75" i="28"/>
  <c r="S75" i="28"/>
  <c r="T75" i="28"/>
  <c r="U75" i="28"/>
  <c r="V75" i="28"/>
  <c r="W75" i="28"/>
  <c r="X75" i="28"/>
  <c r="Y75" i="28"/>
  <c r="Z75" i="28"/>
  <c r="AA75" i="28"/>
  <c r="AB75" i="28"/>
  <c r="AC75" i="28"/>
  <c r="AD75" i="28"/>
  <c r="AE75" i="28"/>
  <c r="AF75" i="28"/>
  <c r="AG75" i="28"/>
  <c r="AH75" i="28"/>
  <c r="AI75" i="28"/>
  <c r="AJ75" i="28"/>
  <c r="AK75" i="28"/>
  <c r="AL75" i="28"/>
  <c r="AM75" i="28"/>
  <c r="AN75" i="28"/>
  <c r="AO75" i="28"/>
  <c r="AP75" i="28"/>
  <c r="AQ75" i="28"/>
  <c r="AR75" i="28"/>
  <c r="D76" i="28"/>
  <c r="E76" i="28"/>
  <c r="F76" i="28"/>
  <c r="G76" i="28"/>
  <c r="H76" i="28"/>
  <c r="I76" i="28"/>
  <c r="J76" i="28"/>
  <c r="K76" i="28"/>
  <c r="L76" i="28"/>
  <c r="M76" i="28"/>
  <c r="N76" i="28"/>
  <c r="O76" i="28"/>
  <c r="P76" i="28"/>
  <c r="Q76" i="28"/>
  <c r="R76" i="28"/>
  <c r="S76" i="28"/>
  <c r="T76" i="28"/>
  <c r="U76" i="28"/>
  <c r="V76" i="28"/>
  <c r="W76" i="28"/>
  <c r="X76" i="28"/>
  <c r="Y76" i="28"/>
  <c r="Z76" i="28"/>
  <c r="AA76" i="28"/>
  <c r="AB76" i="28"/>
  <c r="AC76" i="28"/>
  <c r="AD76" i="28"/>
  <c r="AE76" i="28"/>
  <c r="AF76" i="28"/>
  <c r="AG76" i="28"/>
  <c r="AH76" i="28"/>
  <c r="AI76" i="28"/>
  <c r="AJ76" i="28"/>
  <c r="AK76" i="28"/>
  <c r="AL76" i="28"/>
  <c r="AM76" i="28"/>
  <c r="AN76" i="28"/>
  <c r="AO76" i="28"/>
  <c r="AP76" i="28"/>
  <c r="AQ76" i="28"/>
  <c r="AR76" i="28"/>
  <c r="D77" i="28"/>
  <c r="E77" i="28"/>
  <c r="F77" i="28"/>
  <c r="G77" i="28"/>
  <c r="H77" i="28"/>
  <c r="I77" i="28"/>
  <c r="J77" i="28"/>
  <c r="K77" i="28"/>
  <c r="L77" i="28"/>
  <c r="M77" i="28"/>
  <c r="N77" i="28"/>
  <c r="O77" i="28"/>
  <c r="P77" i="28"/>
  <c r="Q77" i="28"/>
  <c r="R77" i="28"/>
  <c r="S77" i="28"/>
  <c r="T77" i="28"/>
  <c r="U77" i="28"/>
  <c r="V77" i="28"/>
  <c r="W77" i="28"/>
  <c r="X77" i="28"/>
  <c r="Y77" i="28"/>
  <c r="Z77" i="28"/>
  <c r="AA77" i="28"/>
  <c r="AB77" i="28"/>
  <c r="AC77" i="28"/>
  <c r="AD77" i="28"/>
  <c r="AE77" i="28"/>
  <c r="AF77" i="28"/>
  <c r="AG77" i="28"/>
  <c r="AH77" i="28"/>
  <c r="AI77" i="28"/>
  <c r="AJ77" i="28"/>
  <c r="AK77" i="28"/>
  <c r="AL77" i="28"/>
  <c r="AM77" i="28"/>
  <c r="AN77" i="28"/>
  <c r="AO77" i="28"/>
  <c r="AP77" i="28"/>
  <c r="AQ77" i="28"/>
  <c r="AR77" i="28"/>
  <c r="D78" i="28"/>
  <c r="E78" i="28"/>
  <c r="F78" i="28"/>
  <c r="G78" i="28"/>
  <c r="H78" i="28"/>
  <c r="I78" i="28"/>
  <c r="J78" i="28"/>
  <c r="K78" i="28"/>
  <c r="L78" i="28"/>
  <c r="M78" i="28"/>
  <c r="N78" i="28"/>
  <c r="O78" i="28"/>
  <c r="P78" i="28"/>
  <c r="Q78" i="28"/>
  <c r="R78" i="28"/>
  <c r="S78" i="28"/>
  <c r="T78" i="28"/>
  <c r="U78" i="28"/>
  <c r="V78" i="28"/>
  <c r="W78" i="28"/>
  <c r="X78" i="28"/>
  <c r="Y78" i="28"/>
  <c r="Z78" i="28"/>
  <c r="AA78" i="28"/>
  <c r="AB78" i="28"/>
  <c r="AC78" i="28"/>
  <c r="AD78" i="28"/>
  <c r="AE78" i="28"/>
  <c r="AF78" i="28"/>
  <c r="AG78" i="28"/>
  <c r="AH78" i="28"/>
  <c r="AI78" i="28"/>
  <c r="AJ78" i="28"/>
  <c r="AK78" i="28"/>
  <c r="AL78" i="28"/>
  <c r="AM78" i="28"/>
  <c r="AN78" i="28"/>
  <c r="AO78" i="28"/>
  <c r="AP78" i="28"/>
  <c r="AQ78" i="28"/>
  <c r="AR78" i="28"/>
  <c r="D79" i="28"/>
  <c r="E79" i="28"/>
  <c r="F79" i="28"/>
  <c r="G79" i="28"/>
  <c r="H79" i="28"/>
  <c r="I79" i="28"/>
  <c r="J79" i="28"/>
  <c r="K79" i="28"/>
  <c r="L79" i="28"/>
  <c r="M79" i="28"/>
  <c r="N79" i="28"/>
  <c r="O79" i="28"/>
  <c r="P79" i="28"/>
  <c r="Q79" i="28"/>
  <c r="R79" i="28"/>
  <c r="S79" i="28"/>
  <c r="T79" i="28"/>
  <c r="U79" i="28"/>
  <c r="V79" i="28"/>
  <c r="W79" i="28"/>
  <c r="X79" i="28"/>
  <c r="Y79" i="28"/>
  <c r="Z79" i="28"/>
  <c r="AA79" i="28"/>
  <c r="AB79" i="28"/>
  <c r="AC79" i="28"/>
  <c r="AD79" i="28"/>
  <c r="AE79" i="28"/>
  <c r="AF79" i="28"/>
  <c r="AG79" i="28"/>
  <c r="AH79" i="28"/>
  <c r="AI79" i="28"/>
  <c r="AJ79" i="28"/>
  <c r="AK79" i="28"/>
  <c r="AL79" i="28"/>
  <c r="AM79" i="28"/>
  <c r="AN79" i="28"/>
  <c r="AO79" i="28"/>
  <c r="AP79" i="28"/>
  <c r="AQ79" i="28"/>
  <c r="AR79" i="28"/>
  <c r="D81" i="28"/>
  <c r="E81" i="28"/>
  <c r="F81" i="28"/>
  <c r="G81" i="28"/>
  <c r="H81" i="28"/>
  <c r="I81" i="28"/>
  <c r="J81" i="28"/>
  <c r="K81" i="28"/>
  <c r="L81" i="28"/>
  <c r="M81" i="28"/>
  <c r="N81" i="28"/>
  <c r="O81" i="28"/>
  <c r="P81" i="28"/>
  <c r="Q81" i="28"/>
  <c r="R81" i="28"/>
  <c r="S81" i="28"/>
  <c r="T81" i="28"/>
  <c r="U81" i="28"/>
  <c r="V81" i="28"/>
  <c r="W81" i="28"/>
  <c r="X81" i="28"/>
  <c r="Y81" i="28"/>
  <c r="Z81" i="28"/>
  <c r="AA81" i="28"/>
  <c r="AB81" i="28"/>
  <c r="AC81" i="28"/>
  <c r="AD81" i="28"/>
  <c r="AE81" i="28"/>
  <c r="AF81" i="28"/>
  <c r="AG81" i="28"/>
  <c r="AH81" i="28"/>
  <c r="AI81" i="28"/>
  <c r="AJ81" i="28"/>
  <c r="AK81" i="28"/>
  <c r="AL81" i="28"/>
  <c r="AM81" i="28"/>
  <c r="AN81" i="28"/>
  <c r="AO81" i="28"/>
  <c r="AP81" i="28"/>
  <c r="AQ81" i="28"/>
  <c r="AR81" i="28"/>
  <c r="D82" i="28"/>
  <c r="E82" i="28"/>
  <c r="F82" i="28"/>
  <c r="G82" i="28"/>
  <c r="H82" i="28"/>
  <c r="I82" i="28"/>
  <c r="J82" i="28"/>
  <c r="K82" i="28"/>
  <c r="L82" i="28"/>
  <c r="M82" i="28"/>
  <c r="N82" i="28"/>
  <c r="O82" i="28"/>
  <c r="P82" i="28"/>
  <c r="Q82" i="28"/>
  <c r="R82" i="28"/>
  <c r="S82" i="28"/>
  <c r="T82" i="28"/>
  <c r="U82" i="28"/>
  <c r="V82" i="28"/>
  <c r="W82" i="28"/>
  <c r="X82" i="28"/>
  <c r="Y82" i="28"/>
  <c r="Z82" i="28"/>
  <c r="AA82" i="28"/>
  <c r="AB82" i="28"/>
  <c r="AC82" i="28"/>
  <c r="AD82" i="28"/>
  <c r="AE82" i="28"/>
  <c r="AF82" i="28"/>
  <c r="AG82" i="28"/>
  <c r="AH82" i="28"/>
  <c r="AI82" i="28"/>
  <c r="AJ82" i="28"/>
  <c r="AK82" i="28"/>
  <c r="AL82" i="28"/>
  <c r="AM82" i="28"/>
  <c r="AN82" i="28"/>
  <c r="AO82" i="28"/>
  <c r="AP82" i="28"/>
  <c r="AQ82" i="28"/>
  <c r="AR82" i="28"/>
  <c r="D83" i="28"/>
  <c r="E83" i="28"/>
  <c r="F83" i="28"/>
  <c r="G83" i="28"/>
  <c r="H83" i="28"/>
  <c r="I83" i="28"/>
  <c r="J83" i="28"/>
  <c r="K83" i="28"/>
  <c r="L83" i="28"/>
  <c r="M83" i="28"/>
  <c r="N83" i="28"/>
  <c r="O83" i="28"/>
  <c r="P83" i="28"/>
  <c r="Q83" i="28"/>
  <c r="R83" i="28"/>
  <c r="S83" i="28"/>
  <c r="T83" i="28"/>
  <c r="U83" i="28"/>
  <c r="V83" i="28"/>
  <c r="W83" i="28"/>
  <c r="X83" i="28"/>
  <c r="Y83" i="28"/>
  <c r="Z83" i="28"/>
  <c r="AA83" i="28"/>
  <c r="AB83" i="28"/>
  <c r="AC83" i="28"/>
  <c r="AD83" i="28"/>
  <c r="AE83" i="28"/>
  <c r="AF83" i="28"/>
  <c r="AG83" i="28"/>
  <c r="AH83" i="28"/>
  <c r="AI83" i="28"/>
  <c r="AJ83" i="28"/>
  <c r="AK83" i="28"/>
  <c r="AL83" i="28"/>
  <c r="AM83" i="28"/>
  <c r="AN83" i="28"/>
  <c r="AO83" i="28"/>
  <c r="AP83" i="28"/>
  <c r="AQ83" i="28"/>
  <c r="AR83" i="28"/>
  <c r="D84" i="28"/>
  <c r="E84" i="28"/>
  <c r="F84" i="28"/>
  <c r="G84" i="28"/>
  <c r="H84" i="28"/>
  <c r="I84" i="28"/>
  <c r="J84" i="28"/>
  <c r="K84" i="28"/>
  <c r="L84" i="28"/>
  <c r="M84" i="28"/>
  <c r="N84" i="28"/>
  <c r="O84" i="28"/>
  <c r="P84" i="28"/>
  <c r="Q84" i="28"/>
  <c r="R84" i="28"/>
  <c r="S84" i="28"/>
  <c r="T84" i="28"/>
  <c r="U84" i="28"/>
  <c r="V84" i="28"/>
  <c r="W84" i="28"/>
  <c r="X84" i="28"/>
  <c r="Y84" i="28"/>
  <c r="Z84" i="28"/>
  <c r="AA84" i="28"/>
  <c r="AB84" i="28"/>
  <c r="AC84" i="28"/>
  <c r="AD84" i="28"/>
  <c r="AE84" i="28"/>
  <c r="AF84" i="28"/>
  <c r="AG84" i="28"/>
  <c r="AH84" i="28"/>
  <c r="AI84" i="28"/>
  <c r="AJ84" i="28"/>
  <c r="AK84" i="28"/>
  <c r="AL84" i="28"/>
  <c r="AM84" i="28"/>
  <c r="AN84" i="28"/>
  <c r="AO84" i="28"/>
  <c r="AP84" i="28"/>
  <c r="AQ84" i="28"/>
  <c r="AR84" i="28"/>
  <c r="D85" i="28"/>
  <c r="E85" i="28"/>
  <c r="F85" i="28"/>
  <c r="G85" i="28"/>
  <c r="H85" i="28"/>
  <c r="I85" i="28"/>
  <c r="J85" i="28"/>
  <c r="K85" i="28"/>
  <c r="L85" i="28"/>
  <c r="M85" i="28"/>
  <c r="N85" i="28"/>
  <c r="O85" i="28"/>
  <c r="P85" i="28"/>
  <c r="Q85" i="28"/>
  <c r="R85" i="28"/>
  <c r="S85" i="28"/>
  <c r="T85" i="28"/>
  <c r="U85" i="28"/>
  <c r="V85" i="28"/>
  <c r="W85" i="28"/>
  <c r="X85" i="28"/>
  <c r="Y85" i="28"/>
  <c r="Z85" i="28"/>
  <c r="AA85" i="28"/>
  <c r="AB85" i="28"/>
  <c r="AC85" i="28"/>
  <c r="AD85" i="28"/>
  <c r="AE85" i="28"/>
  <c r="AF85" i="28"/>
  <c r="AG85" i="28"/>
  <c r="AH85" i="28"/>
  <c r="AI85" i="28"/>
  <c r="AJ85" i="28"/>
  <c r="AK85" i="28"/>
  <c r="AL85" i="28"/>
  <c r="AM85" i="28"/>
  <c r="AN85" i="28"/>
  <c r="AO85" i="28"/>
  <c r="AP85" i="28"/>
  <c r="AQ85" i="28"/>
  <c r="AR85" i="28"/>
  <c r="D86" i="28"/>
  <c r="E86" i="28"/>
  <c r="F86" i="28"/>
  <c r="G86" i="28"/>
  <c r="H86" i="28"/>
  <c r="I86" i="28"/>
  <c r="J86" i="28"/>
  <c r="K86" i="28"/>
  <c r="L86" i="28"/>
  <c r="M86" i="28"/>
  <c r="N86" i="28"/>
  <c r="O86" i="28"/>
  <c r="P86" i="28"/>
  <c r="Q86" i="28"/>
  <c r="R86" i="28"/>
  <c r="S86" i="28"/>
  <c r="T86" i="28"/>
  <c r="U86" i="28"/>
  <c r="V86" i="28"/>
  <c r="W86" i="28"/>
  <c r="X86" i="28"/>
  <c r="Y86" i="28"/>
  <c r="Z86" i="28"/>
  <c r="AA86" i="28"/>
  <c r="AB86" i="28"/>
  <c r="AC86" i="28"/>
  <c r="AD86" i="28"/>
  <c r="AE86" i="28"/>
  <c r="AF86" i="28"/>
  <c r="AG86" i="28"/>
  <c r="AH86" i="28"/>
  <c r="AI86" i="28"/>
  <c r="AJ86" i="28"/>
  <c r="AK86" i="28"/>
  <c r="AL86" i="28"/>
  <c r="AM86" i="28"/>
  <c r="AN86" i="28"/>
  <c r="AO86" i="28"/>
  <c r="AP86" i="28"/>
  <c r="AQ86" i="28"/>
  <c r="AR86" i="28"/>
  <c r="D88" i="28"/>
  <c r="E88" i="28"/>
  <c r="F88" i="28"/>
  <c r="G88" i="28"/>
  <c r="H88" i="28"/>
  <c r="I88" i="28"/>
  <c r="J88" i="28"/>
  <c r="K88" i="28"/>
  <c r="L88" i="28"/>
  <c r="M88" i="28"/>
  <c r="N88" i="28"/>
  <c r="O88" i="28"/>
  <c r="P88" i="28"/>
  <c r="Q88" i="28"/>
  <c r="R88" i="28"/>
  <c r="S88" i="28"/>
  <c r="T88" i="28"/>
  <c r="U88" i="28"/>
  <c r="V88" i="28"/>
  <c r="W88" i="28"/>
  <c r="X88" i="28"/>
  <c r="Y88" i="28"/>
  <c r="Z88" i="28"/>
  <c r="AA88" i="28"/>
  <c r="AB88" i="28"/>
  <c r="AC88" i="28"/>
  <c r="AD88" i="28"/>
  <c r="AE88" i="28"/>
  <c r="AF88" i="28"/>
  <c r="AG88" i="28"/>
  <c r="AH88" i="28"/>
  <c r="AI88" i="28"/>
  <c r="AJ88" i="28"/>
  <c r="AK88" i="28"/>
  <c r="AL88" i="28"/>
  <c r="AM88" i="28"/>
  <c r="AN88" i="28"/>
  <c r="AO88" i="28"/>
  <c r="AP88" i="28"/>
  <c r="AQ88" i="28"/>
  <c r="AR88" i="28"/>
  <c r="D89" i="28"/>
  <c r="E89" i="28"/>
  <c r="F89" i="28"/>
  <c r="G89" i="28"/>
  <c r="H89" i="28"/>
  <c r="I89" i="28"/>
  <c r="J89" i="28"/>
  <c r="K89" i="28"/>
  <c r="L89" i="28"/>
  <c r="M89" i="28"/>
  <c r="N89" i="28"/>
  <c r="O89" i="28"/>
  <c r="P89" i="28"/>
  <c r="Q89" i="28"/>
  <c r="R89" i="28"/>
  <c r="S89" i="28"/>
  <c r="T89" i="28"/>
  <c r="U89" i="28"/>
  <c r="V89" i="28"/>
  <c r="W89" i="28"/>
  <c r="X89" i="28"/>
  <c r="Y89" i="28"/>
  <c r="Z89" i="28"/>
  <c r="AA89" i="28"/>
  <c r="AB89" i="28"/>
  <c r="AC89" i="28"/>
  <c r="AD89" i="28"/>
  <c r="AE89" i="28"/>
  <c r="AF89" i="28"/>
  <c r="AG89" i="28"/>
  <c r="AH89" i="28"/>
  <c r="AI89" i="28"/>
  <c r="AJ89" i="28"/>
  <c r="AK89" i="28"/>
  <c r="AL89" i="28"/>
  <c r="AM89" i="28"/>
  <c r="AN89" i="28"/>
  <c r="AO89" i="28"/>
  <c r="AP89" i="28"/>
  <c r="AQ89" i="28"/>
  <c r="AR89" i="28"/>
  <c r="D90" i="28"/>
  <c r="E90" i="28"/>
  <c r="F90" i="28"/>
  <c r="G90" i="28"/>
  <c r="H90" i="28"/>
  <c r="I90" i="28"/>
  <c r="J90" i="28"/>
  <c r="K90" i="28"/>
  <c r="L90" i="28"/>
  <c r="M90" i="28"/>
  <c r="N90" i="28"/>
  <c r="O90" i="28"/>
  <c r="P90" i="28"/>
  <c r="Q90" i="28"/>
  <c r="R90" i="28"/>
  <c r="S90" i="28"/>
  <c r="T90" i="28"/>
  <c r="U90" i="28"/>
  <c r="V90" i="28"/>
  <c r="W90" i="28"/>
  <c r="X90" i="28"/>
  <c r="Y90" i="28"/>
  <c r="Z90" i="28"/>
  <c r="AA90" i="28"/>
  <c r="AB90" i="28"/>
  <c r="AC90" i="28"/>
  <c r="AD90" i="28"/>
  <c r="AE90" i="28"/>
  <c r="AF90" i="28"/>
  <c r="AG90" i="28"/>
  <c r="AH90" i="28"/>
  <c r="AI90" i="28"/>
  <c r="AJ90" i="28"/>
  <c r="AK90" i="28"/>
  <c r="AL90" i="28"/>
  <c r="AM90" i="28"/>
  <c r="AN90" i="28"/>
  <c r="AO90" i="28"/>
  <c r="AP90" i="28"/>
  <c r="AQ90" i="28"/>
  <c r="AR90" i="28"/>
  <c r="D91" i="28"/>
  <c r="E91" i="28"/>
  <c r="F91" i="28"/>
  <c r="G91" i="28"/>
  <c r="H91" i="28"/>
  <c r="I91" i="28"/>
  <c r="J91" i="28"/>
  <c r="K91" i="28"/>
  <c r="L91" i="28"/>
  <c r="M91" i="28"/>
  <c r="N91" i="28"/>
  <c r="O91" i="28"/>
  <c r="P91" i="28"/>
  <c r="Q91" i="28"/>
  <c r="R91" i="28"/>
  <c r="S91" i="28"/>
  <c r="T91" i="28"/>
  <c r="U91" i="28"/>
  <c r="V91" i="28"/>
  <c r="W91" i="28"/>
  <c r="X91" i="28"/>
  <c r="Y91" i="28"/>
  <c r="Z91" i="28"/>
  <c r="AA91" i="28"/>
  <c r="AB91" i="28"/>
  <c r="AC91" i="28"/>
  <c r="AD91" i="28"/>
  <c r="AE91" i="28"/>
  <c r="AF91" i="28"/>
  <c r="AG91" i="28"/>
  <c r="AH91" i="28"/>
  <c r="AI91" i="28"/>
  <c r="AJ91" i="28"/>
  <c r="AK91" i="28"/>
  <c r="AL91" i="28"/>
  <c r="AM91" i="28"/>
  <c r="AN91" i="28"/>
  <c r="AO91" i="28"/>
  <c r="AP91" i="28"/>
  <c r="AQ91" i="28"/>
  <c r="AR91" i="28"/>
  <c r="D92" i="28"/>
  <c r="E92" i="28"/>
  <c r="F92" i="28"/>
  <c r="G92" i="28"/>
  <c r="H92" i="28"/>
  <c r="I92" i="28"/>
  <c r="J92" i="28"/>
  <c r="K92" i="28"/>
  <c r="L92" i="28"/>
  <c r="M92" i="28"/>
  <c r="N92" i="28"/>
  <c r="O92" i="28"/>
  <c r="P92" i="28"/>
  <c r="Q92" i="28"/>
  <c r="R92" i="28"/>
  <c r="S92" i="28"/>
  <c r="T92" i="28"/>
  <c r="U92" i="28"/>
  <c r="V92" i="28"/>
  <c r="W92" i="28"/>
  <c r="X92" i="28"/>
  <c r="Y92" i="28"/>
  <c r="Z92" i="28"/>
  <c r="AA92" i="28"/>
  <c r="AB92" i="28"/>
  <c r="AC92" i="28"/>
  <c r="AD92" i="28"/>
  <c r="AE92" i="28"/>
  <c r="AF92" i="28"/>
  <c r="AG92" i="28"/>
  <c r="AH92" i="28"/>
  <c r="AI92" i="28"/>
  <c r="AJ92" i="28"/>
  <c r="AK92" i="28"/>
  <c r="AL92" i="28"/>
  <c r="AM92" i="28"/>
  <c r="AN92" i="28"/>
  <c r="AO92" i="28"/>
  <c r="AP92" i="28"/>
  <c r="AQ92" i="28"/>
  <c r="AR92" i="28"/>
  <c r="D93" i="28"/>
  <c r="E93" i="28"/>
  <c r="F93" i="28"/>
  <c r="G93" i="28"/>
  <c r="H93" i="28"/>
  <c r="I93" i="28"/>
  <c r="J93" i="28"/>
  <c r="K93" i="28"/>
  <c r="L93" i="28"/>
  <c r="M93" i="28"/>
  <c r="N93" i="28"/>
  <c r="O93" i="28"/>
  <c r="P93" i="28"/>
  <c r="Q93" i="28"/>
  <c r="R93" i="28"/>
  <c r="S93" i="28"/>
  <c r="T93" i="28"/>
  <c r="U93" i="28"/>
  <c r="V93" i="28"/>
  <c r="W93" i="28"/>
  <c r="X93" i="28"/>
  <c r="Y93" i="28"/>
  <c r="Z93" i="28"/>
  <c r="AA93" i="28"/>
  <c r="AB93" i="28"/>
  <c r="AC93" i="28"/>
  <c r="AD93" i="28"/>
  <c r="AE93" i="28"/>
  <c r="AF93" i="28"/>
  <c r="AG93" i="28"/>
  <c r="AH93" i="28"/>
  <c r="AI93" i="28"/>
  <c r="AJ93" i="28"/>
  <c r="AK93" i="28"/>
  <c r="AL93" i="28"/>
  <c r="AM93" i="28"/>
  <c r="AN93" i="28"/>
  <c r="AO93" i="28"/>
  <c r="AP93" i="28"/>
  <c r="AQ93" i="28"/>
  <c r="AR93" i="28"/>
  <c r="D94" i="28"/>
  <c r="E94" i="28"/>
  <c r="F94" i="28"/>
  <c r="G94" i="28"/>
  <c r="H94" i="28"/>
  <c r="I94" i="28"/>
  <c r="J94" i="28"/>
  <c r="K94" i="28"/>
  <c r="L94" i="28"/>
  <c r="M94" i="28"/>
  <c r="N94" i="28"/>
  <c r="O94" i="28"/>
  <c r="P94" i="28"/>
  <c r="Q94" i="28"/>
  <c r="R94" i="28"/>
  <c r="S94" i="28"/>
  <c r="T94" i="28"/>
  <c r="U94" i="28"/>
  <c r="V94" i="28"/>
  <c r="W94" i="28"/>
  <c r="X94" i="28"/>
  <c r="Y94" i="28"/>
  <c r="Z94" i="28"/>
  <c r="AA94" i="28"/>
  <c r="AB94" i="28"/>
  <c r="AC94" i="28"/>
  <c r="AD94" i="28"/>
  <c r="AE94" i="28"/>
  <c r="AF94" i="28"/>
  <c r="AG94" i="28"/>
  <c r="AH94" i="28"/>
  <c r="AI94" i="28"/>
  <c r="AJ94" i="28"/>
  <c r="AK94" i="28"/>
  <c r="AL94" i="28"/>
  <c r="AM94" i="28"/>
  <c r="AN94" i="28"/>
  <c r="AO94" i="28"/>
  <c r="AP94" i="28"/>
  <c r="AQ94" i="28"/>
  <c r="AR94" i="28"/>
  <c r="D95" i="28"/>
  <c r="E95" i="28"/>
  <c r="F95" i="28"/>
  <c r="G95" i="28"/>
  <c r="H95" i="28"/>
  <c r="I95" i="28"/>
  <c r="J95" i="28"/>
  <c r="K95" i="28"/>
  <c r="L95" i="28"/>
  <c r="M95" i="28"/>
  <c r="N95" i="28"/>
  <c r="O95" i="28"/>
  <c r="P95" i="28"/>
  <c r="Q95" i="28"/>
  <c r="R95" i="28"/>
  <c r="S95" i="28"/>
  <c r="T95" i="28"/>
  <c r="U95" i="28"/>
  <c r="V95" i="28"/>
  <c r="W95" i="28"/>
  <c r="X95" i="28"/>
  <c r="Y95" i="28"/>
  <c r="Z95" i="28"/>
  <c r="AA95" i="28"/>
  <c r="AB95" i="28"/>
  <c r="AC95" i="28"/>
  <c r="AD95" i="28"/>
  <c r="AE95" i="28"/>
  <c r="AF95" i="28"/>
  <c r="AG95" i="28"/>
  <c r="AH95" i="28"/>
  <c r="AI95" i="28"/>
  <c r="AJ95" i="28"/>
  <c r="AK95" i="28"/>
  <c r="AL95" i="28"/>
  <c r="AM95" i="28"/>
  <c r="AN95" i="28"/>
  <c r="AO95" i="28"/>
  <c r="AP95" i="28"/>
  <c r="AQ95" i="28"/>
  <c r="AR95" i="28"/>
  <c r="D96" i="28"/>
  <c r="E96" i="28"/>
  <c r="F96" i="28"/>
  <c r="G96" i="28"/>
  <c r="H96" i="28"/>
  <c r="I96" i="28"/>
  <c r="J96" i="28"/>
  <c r="K96" i="28"/>
  <c r="L96" i="28"/>
  <c r="M96" i="28"/>
  <c r="N96" i="28"/>
  <c r="O96" i="28"/>
  <c r="P96" i="28"/>
  <c r="Q96" i="28"/>
  <c r="R96" i="28"/>
  <c r="S96" i="28"/>
  <c r="T96" i="28"/>
  <c r="U96" i="28"/>
  <c r="V96" i="28"/>
  <c r="W96" i="28"/>
  <c r="X96" i="28"/>
  <c r="Y96" i="28"/>
  <c r="Z96" i="28"/>
  <c r="AA96" i="28"/>
  <c r="AB96" i="28"/>
  <c r="AC96" i="28"/>
  <c r="AD96" i="28"/>
  <c r="AE96" i="28"/>
  <c r="AF96" i="28"/>
  <c r="AG96" i="28"/>
  <c r="AH96" i="28"/>
  <c r="AI96" i="28"/>
  <c r="AJ96" i="28"/>
  <c r="AK96" i="28"/>
  <c r="AL96" i="28"/>
  <c r="AM96" i="28"/>
  <c r="AN96" i="28"/>
  <c r="AO96" i="28"/>
  <c r="AP96" i="28"/>
  <c r="AQ96" i="28"/>
  <c r="AR96" i="28"/>
  <c r="D97" i="28"/>
  <c r="E97" i="28"/>
  <c r="F97" i="28"/>
  <c r="G97" i="28"/>
  <c r="H97" i="28"/>
  <c r="I97" i="28"/>
  <c r="J97" i="28"/>
  <c r="K97" i="28"/>
  <c r="L97" i="28"/>
  <c r="M97" i="28"/>
  <c r="N97" i="28"/>
  <c r="O97" i="28"/>
  <c r="P97" i="28"/>
  <c r="Q97" i="28"/>
  <c r="R97" i="28"/>
  <c r="S97" i="28"/>
  <c r="T97" i="28"/>
  <c r="U97" i="28"/>
  <c r="V97" i="28"/>
  <c r="W97" i="28"/>
  <c r="X97" i="28"/>
  <c r="Y97" i="28"/>
  <c r="Z97" i="28"/>
  <c r="AA97" i="28"/>
  <c r="AB97" i="28"/>
  <c r="AC97" i="28"/>
  <c r="AD97" i="28"/>
  <c r="AE97" i="28"/>
  <c r="AF97" i="28"/>
  <c r="AG97" i="28"/>
  <c r="AH97" i="28"/>
  <c r="AI97" i="28"/>
  <c r="AJ97" i="28"/>
  <c r="AK97" i="28"/>
  <c r="AL97" i="28"/>
  <c r="AM97" i="28"/>
  <c r="AN97" i="28"/>
  <c r="AO97" i="28"/>
  <c r="AP97" i="28"/>
  <c r="AQ97" i="28"/>
  <c r="AR97" i="28"/>
  <c r="D98" i="28"/>
  <c r="E98" i="28"/>
  <c r="F98" i="28"/>
  <c r="G98" i="28"/>
  <c r="H98" i="28"/>
  <c r="I98" i="28"/>
  <c r="J98" i="28"/>
  <c r="K98" i="28"/>
  <c r="L98" i="28"/>
  <c r="M98" i="28"/>
  <c r="N98" i="28"/>
  <c r="O98" i="28"/>
  <c r="P98" i="28"/>
  <c r="Q98" i="28"/>
  <c r="R98" i="28"/>
  <c r="S98" i="28"/>
  <c r="T98" i="28"/>
  <c r="U98" i="28"/>
  <c r="V98" i="28"/>
  <c r="W98" i="28"/>
  <c r="X98" i="28"/>
  <c r="Y98" i="28"/>
  <c r="Z98" i="28"/>
  <c r="AA98" i="28"/>
  <c r="AB98" i="28"/>
  <c r="AC98" i="28"/>
  <c r="AD98" i="28"/>
  <c r="AE98" i="28"/>
  <c r="AF98" i="28"/>
  <c r="AG98" i="28"/>
  <c r="AH98" i="28"/>
  <c r="AI98" i="28"/>
  <c r="AJ98" i="28"/>
  <c r="AK98" i="28"/>
  <c r="AL98" i="28"/>
  <c r="AM98" i="28"/>
  <c r="AN98" i="28"/>
  <c r="AO98" i="28"/>
  <c r="AP98" i="28"/>
  <c r="AQ98" i="28"/>
  <c r="AR98" i="28"/>
  <c r="D99" i="28"/>
  <c r="E99" i="28"/>
  <c r="F99" i="28"/>
  <c r="G99" i="28"/>
  <c r="H99" i="28"/>
  <c r="I99" i="28"/>
  <c r="J99" i="28"/>
  <c r="K99" i="28"/>
  <c r="L99" i="28"/>
  <c r="M99" i="28"/>
  <c r="N99" i="28"/>
  <c r="O99" i="28"/>
  <c r="P99" i="28"/>
  <c r="Q99" i="28"/>
  <c r="R99" i="28"/>
  <c r="S99" i="28"/>
  <c r="T99" i="28"/>
  <c r="U99" i="28"/>
  <c r="V99" i="28"/>
  <c r="W99" i="28"/>
  <c r="X99" i="28"/>
  <c r="Y99" i="28"/>
  <c r="Z99" i="28"/>
  <c r="AA99" i="28"/>
  <c r="AB99" i="28"/>
  <c r="AC99" i="28"/>
  <c r="AD99" i="28"/>
  <c r="AE99" i="28"/>
  <c r="AF99" i="28"/>
  <c r="AG99" i="28"/>
  <c r="AH99" i="28"/>
  <c r="AI99" i="28"/>
  <c r="AJ99" i="28"/>
  <c r="AK99" i="28"/>
  <c r="AL99" i="28"/>
  <c r="AM99" i="28"/>
  <c r="AN99" i="28"/>
  <c r="AO99" i="28"/>
  <c r="AP99" i="28"/>
  <c r="AQ99" i="28"/>
  <c r="AR99" i="28"/>
  <c r="D100" i="28"/>
  <c r="E100" i="28"/>
  <c r="F100" i="28"/>
  <c r="G100" i="28"/>
  <c r="H100" i="28"/>
  <c r="I100" i="28"/>
  <c r="J100" i="28"/>
  <c r="K100" i="28"/>
  <c r="L100" i="28"/>
  <c r="M100" i="28"/>
  <c r="N100" i="28"/>
  <c r="O100" i="28"/>
  <c r="P100" i="28"/>
  <c r="Q100" i="28"/>
  <c r="R100" i="28"/>
  <c r="S100" i="28"/>
  <c r="T100" i="28"/>
  <c r="U100" i="28"/>
  <c r="V100" i="28"/>
  <c r="W100" i="28"/>
  <c r="X100" i="28"/>
  <c r="Y100" i="28"/>
  <c r="Z100" i="28"/>
  <c r="AA100" i="28"/>
  <c r="AB100" i="28"/>
  <c r="AC100" i="28"/>
  <c r="AD100" i="28"/>
  <c r="AE100" i="28"/>
  <c r="AF100" i="28"/>
  <c r="AG100" i="28"/>
  <c r="AH100" i="28"/>
  <c r="AI100" i="28"/>
  <c r="AJ100" i="28"/>
  <c r="AK100" i="28"/>
  <c r="AL100" i="28"/>
  <c r="AM100" i="28"/>
  <c r="AN100" i="28"/>
  <c r="AO100" i="28"/>
  <c r="AP100" i="28"/>
  <c r="AQ100" i="28"/>
  <c r="AR100" i="28"/>
  <c r="D101" i="28"/>
  <c r="E101" i="28"/>
  <c r="F101" i="28"/>
  <c r="G101" i="28"/>
  <c r="H101" i="28"/>
  <c r="I101" i="28"/>
  <c r="J101" i="28"/>
  <c r="K101" i="28"/>
  <c r="L101" i="28"/>
  <c r="M101" i="28"/>
  <c r="N101" i="28"/>
  <c r="O101" i="28"/>
  <c r="P101" i="28"/>
  <c r="Q101" i="28"/>
  <c r="R101" i="28"/>
  <c r="S101" i="28"/>
  <c r="T101" i="28"/>
  <c r="U101" i="28"/>
  <c r="V101" i="28"/>
  <c r="W101" i="28"/>
  <c r="X101" i="28"/>
  <c r="Y101" i="28"/>
  <c r="Z101" i="28"/>
  <c r="AA101" i="28"/>
  <c r="AB101" i="28"/>
  <c r="AC101" i="28"/>
  <c r="AD101" i="28"/>
  <c r="AE101" i="28"/>
  <c r="AF101" i="28"/>
  <c r="AG101" i="28"/>
  <c r="AH101" i="28"/>
  <c r="AI101" i="28"/>
  <c r="AJ101" i="28"/>
  <c r="AK101" i="28"/>
  <c r="AL101" i="28"/>
  <c r="AM101" i="28"/>
  <c r="AN101" i="28"/>
  <c r="AO101" i="28"/>
  <c r="AP101" i="28"/>
  <c r="AQ101" i="28"/>
  <c r="AR101" i="28"/>
  <c r="D102" i="28"/>
  <c r="E102" i="28"/>
  <c r="F102" i="28"/>
  <c r="G102" i="28"/>
  <c r="H102" i="28"/>
  <c r="I102" i="28"/>
  <c r="J102" i="28"/>
  <c r="K102" i="28"/>
  <c r="L102" i="28"/>
  <c r="M102" i="28"/>
  <c r="N102" i="28"/>
  <c r="O102" i="28"/>
  <c r="P102" i="28"/>
  <c r="Q102" i="28"/>
  <c r="R102" i="28"/>
  <c r="S102" i="28"/>
  <c r="T102" i="28"/>
  <c r="U102" i="28"/>
  <c r="V102" i="28"/>
  <c r="W102" i="28"/>
  <c r="X102" i="28"/>
  <c r="Y102" i="28"/>
  <c r="Z102" i="28"/>
  <c r="AA102" i="28"/>
  <c r="AB102" i="28"/>
  <c r="AC102" i="28"/>
  <c r="AD102" i="28"/>
  <c r="AE102" i="28"/>
  <c r="AF102" i="28"/>
  <c r="AG102" i="28"/>
  <c r="AH102" i="28"/>
  <c r="AI102" i="28"/>
  <c r="AJ102" i="28"/>
  <c r="AK102" i="28"/>
  <c r="AL102" i="28"/>
  <c r="AM102" i="28"/>
  <c r="AN102" i="28"/>
  <c r="AO102" i="28"/>
  <c r="AP102" i="28"/>
  <c r="AQ102" i="28"/>
  <c r="AR102" i="28"/>
  <c r="D103" i="28"/>
  <c r="E103" i="28"/>
  <c r="F103" i="28"/>
  <c r="G103" i="28"/>
  <c r="H103" i="28"/>
  <c r="I103" i="28"/>
  <c r="J103" i="28"/>
  <c r="K103" i="28"/>
  <c r="L103" i="28"/>
  <c r="M103" i="28"/>
  <c r="N103" i="28"/>
  <c r="O103" i="28"/>
  <c r="P103" i="28"/>
  <c r="Q103" i="28"/>
  <c r="R103" i="28"/>
  <c r="S103" i="28"/>
  <c r="T103" i="28"/>
  <c r="U103" i="28"/>
  <c r="V103" i="28"/>
  <c r="W103" i="28"/>
  <c r="X103" i="28"/>
  <c r="Y103" i="28"/>
  <c r="Z103" i="28"/>
  <c r="AA103" i="28"/>
  <c r="AB103" i="28"/>
  <c r="AC103" i="28"/>
  <c r="AD103" i="28"/>
  <c r="AE103" i="28"/>
  <c r="AF103" i="28"/>
  <c r="AG103" i="28"/>
  <c r="AH103" i="28"/>
  <c r="AI103" i="28"/>
  <c r="AJ103" i="28"/>
  <c r="AK103" i="28"/>
  <c r="AL103" i="28"/>
  <c r="AM103" i="28"/>
  <c r="AN103" i="28"/>
  <c r="AO103" i="28"/>
  <c r="AP103" i="28"/>
  <c r="AQ103" i="28"/>
  <c r="AR103" i="28"/>
  <c r="D104" i="28"/>
  <c r="E104" i="28"/>
  <c r="F104" i="28"/>
  <c r="G104" i="28"/>
  <c r="H104" i="28"/>
  <c r="I104" i="28"/>
  <c r="J104" i="28"/>
  <c r="K104" i="28"/>
  <c r="L104" i="28"/>
  <c r="M104" i="28"/>
  <c r="N104" i="28"/>
  <c r="O104" i="28"/>
  <c r="P104" i="28"/>
  <c r="Q104" i="28"/>
  <c r="R104" i="28"/>
  <c r="S104" i="28"/>
  <c r="T104" i="28"/>
  <c r="U104" i="28"/>
  <c r="V104" i="28"/>
  <c r="W104" i="28"/>
  <c r="X104" i="28"/>
  <c r="Y104" i="28"/>
  <c r="Z104" i="28"/>
  <c r="AA104" i="28"/>
  <c r="AB104" i="28"/>
  <c r="AC104" i="28"/>
  <c r="AD104" i="28"/>
  <c r="AE104" i="28"/>
  <c r="AF104" i="28"/>
  <c r="AG104" i="28"/>
  <c r="AH104" i="28"/>
  <c r="AI104" i="28"/>
  <c r="AJ104" i="28"/>
  <c r="AK104" i="28"/>
  <c r="AL104" i="28"/>
  <c r="AM104" i="28"/>
  <c r="AN104" i="28"/>
  <c r="AO104" i="28"/>
  <c r="AP104" i="28"/>
  <c r="AQ104" i="28"/>
  <c r="AR104" i="28"/>
  <c r="D105" i="28"/>
  <c r="E105" i="28"/>
  <c r="F105" i="28"/>
  <c r="G105" i="28"/>
  <c r="H105" i="28"/>
  <c r="I105" i="28"/>
  <c r="J105" i="28"/>
  <c r="K105" i="28"/>
  <c r="L105" i="28"/>
  <c r="M105" i="28"/>
  <c r="N105" i="28"/>
  <c r="O105" i="28"/>
  <c r="P105" i="28"/>
  <c r="Q105" i="28"/>
  <c r="R105" i="28"/>
  <c r="S105" i="28"/>
  <c r="T105" i="28"/>
  <c r="U105" i="28"/>
  <c r="V105" i="28"/>
  <c r="W105" i="28"/>
  <c r="X105" i="28"/>
  <c r="Y105" i="28"/>
  <c r="Z105" i="28"/>
  <c r="AA105" i="28"/>
  <c r="AB105" i="28"/>
  <c r="AC105" i="28"/>
  <c r="AD105" i="28"/>
  <c r="AE105" i="28"/>
  <c r="AF105" i="28"/>
  <c r="AG105" i="28"/>
  <c r="AH105" i="28"/>
  <c r="AI105" i="28"/>
  <c r="AJ105" i="28"/>
  <c r="AK105" i="28"/>
  <c r="AL105" i="28"/>
  <c r="AM105" i="28"/>
  <c r="AN105" i="28"/>
  <c r="AO105" i="28"/>
  <c r="AP105" i="28"/>
  <c r="AQ105" i="28"/>
  <c r="AR105" i="28"/>
  <c r="D106" i="28"/>
  <c r="E106" i="28"/>
  <c r="F106" i="28"/>
  <c r="G106" i="28"/>
  <c r="H106" i="28"/>
  <c r="I106" i="28"/>
  <c r="J106" i="28"/>
  <c r="K106" i="28"/>
  <c r="L106" i="28"/>
  <c r="M106" i="28"/>
  <c r="N106" i="28"/>
  <c r="O106" i="28"/>
  <c r="P106" i="28"/>
  <c r="Q106" i="28"/>
  <c r="R106" i="28"/>
  <c r="S106" i="28"/>
  <c r="T106" i="28"/>
  <c r="U106" i="28"/>
  <c r="V106" i="28"/>
  <c r="W106" i="28"/>
  <c r="X106" i="28"/>
  <c r="Y106" i="28"/>
  <c r="Z106" i="28"/>
  <c r="AA106" i="28"/>
  <c r="AB106" i="28"/>
  <c r="AC106" i="28"/>
  <c r="AD106" i="28"/>
  <c r="AE106" i="28"/>
  <c r="AF106" i="28"/>
  <c r="AG106" i="28"/>
  <c r="AH106" i="28"/>
  <c r="AI106" i="28"/>
  <c r="AJ106" i="28"/>
  <c r="AK106" i="28"/>
  <c r="AL106" i="28"/>
  <c r="AM106" i="28"/>
  <c r="AN106" i="28"/>
  <c r="AO106" i="28"/>
  <c r="AP106" i="28"/>
  <c r="AQ106" i="28"/>
  <c r="AR106" i="28"/>
  <c r="D107" i="28"/>
  <c r="E107" i="28"/>
  <c r="F107" i="28"/>
  <c r="G107" i="28"/>
  <c r="H107" i="28"/>
  <c r="I107" i="28"/>
  <c r="J107" i="28"/>
  <c r="K107" i="28"/>
  <c r="L107" i="28"/>
  <c r="M107" i="28"/>
  <c r="N107" i="28"/>
  <c r="O107" i="28"/>
  <c r="P107" i="28"/>
  <c r="Q107" i="28"/>
  <c r="R107" i="28"/>
  <c r="S107" i="28"/>
  <c r="T107" i="28"/>
  <c r="U107" i="28"/>
  <c r="V107" i="28"/>
  <c r="W107" i="28"/>
  <c r="X107" i="28"/>
  <c r="Y107" i="28"/>
  <c r="Z107" i="28"/>
  <c r="AA107" i="28"/>
  <c r="AB107" i="28"/>
  <c r="AC107" i="28"/>
  <c r="AD107" i="28"/>
  <c r="AE107" i="28"/>
  <c r="AF107" i="28"/>
  <c r="AG107" i="28"/>
  <c r="AH107" i="28"/>
  <c r="AI107" i="28"/>
  <c r="AJ107" i="28"/>
  <c r="AK107" i="28"/>
  <c r="AL107" i="28"/>
  <c r="AM107" i="28"/>
  <c r="AN107" i="28"/>
  <c r="AO107" i="28"/>
  <c r="AP107" i="28"/>
  <c r="AQ107" i="28"/>
  <c r="AR107" i="28"/>
  <c r="D108" i="28"/>
  <c r="E108" i="28"/>
  <c r="F108" i="28"/>
  <c r="G108" i="28"/>
  <c r="H108" i="28"/>
  <c r="I108" i="28"/>
  <c r="J108" i="28"/>
  <c r="K108" i="28"/>
  <c r="L108" i="28"/>
  <c r="M108" i="28"/>
  <c r="N108" i="28"/>
  <c r="O108" i="28"/>
  <c r="P108" i="28"/>
  <c r="Q108" i="28"/>
  <c r="R108" i="28"/>
  <c r="S108" i="28"/>
  <c r="T108" i="28"/>
  <c r="U108" i="28"/>
  <c r="V108" i="28"/>
  <c r="W108" i="28"/>
  <c r="X108" i="28"/>
  <c r="Y108" i="28"/>
  <c r="Z108" i="28"/>
  <c r="AA108" i="28"/>
  <c r="AB108" i="28"/>
  <c r="AC108" i="28"/>
  <c r="AD108" i="28"/>
  <c r="AE108" i="28"/>
  <c r="AF108" i="28"/>
  <c r="AG108" i="28"/>
  <c r="AH108" i="28"/>
  <c r="AI108" i="28"/>
  <c r="AJ108" i="28"/>
  <c r="AK108" i="28"/>
  <c r="AL108" i="28"/>
  <c r="AM108" i="28"/>
  <c r="AN108" i="28"/>
  <c r="AO108" i="28"/>
  <c r="AP108" i="28"/>
  <c r="AQ108" i="28"/>
  <c r="AR108" i="28"/>
  <c r="D109" i="28"/>
  <c r="E109" i="28"/>
  <c r="F109" i="28"/>
  <c r="G109" i="28"/>
  <c r="H109" i="28"/>
  <c r="I109" i="28"/>
  <c r="J109" i="28"/>
  <c r="K109" i="28"/>
  <c r="L109" i="28"/>
  <c r="M109" i="28"/>
  <c r="N109" i="28"/>
  <c r="O109" i="28"/>
  <c r="P109" i="28"/>
  <c r="Q109" i="28"/>
  <c r="R109" i="28"/>
  <c r="S109" i="28"/>
  <c r="T109" i="28"/>
  <c r="U109" i="28"/>
  <c r="V109" i="28"/>
  <c r="W109" i="28"/>
  <c r="X109" i="28"/>
  <c r="Y109" i="28"/>
  <c r="Z109" i="28"/>
  <c r="AA109" i="28"/>
  <c r="AB109" i="28"/>
  <c r="AC109" i="28"/>
  <c r="AD109" i="28"/>
  <c r="AE109" i="28"/>
  <c r="AF109" i="28"/>
  <c r="AG109" i="28"/>
  <c r="AH109" i="28"/>
  <c r="AI109" i="28"/>
  <c r="AJ109" i="28"/>
  <c r="AK109" i="28"/>
  <c r="AL109" i="28"/>
  <c r="AM109" i="28"/>
  <c r="AN109" i="28"/>
  <c r="AO109" i="28"/>
  <c r="AP109" i="28"/>
  <c r="AQ109" i="28"/>
  <c r="AR109" i="28"/>
  <c r="D110" i="28"/>
  <c r="E110" i="28"/>
  <c r="F110" i="28"/>
  <c r="G110" i="28"/>
  <c r="H110" i="28"/>
  <c r="I110" i="28"/>
  <c r="J110" i="28"/>
  <c r="K110" i="28"/>
  <c r="L110" i="28"/>
  <c r="M110" i="28"/>
  <c r="N110" i="28"/>
  <c r="O110" i="28"/>
  <c r="P110" i="28"/>
  <c r="Q110" i="28"/>
  <c r="R110" i="28"/>
  <c r="S110" i="28"/>
  <c r="T110" i="28"/>
  <c r="U110" i="28"/>
  <c r="V110" i="28"/>
  <c r="W110" i="28"/>
  <c r="X110" i="28"/>
  <c r="Y110" i="28"/>
  <c r="Z110" i="28"/>
  <c r="AA110" i="28"/>
  <c r="AB110" i="28"/>
  <c r="AC110" i="28"/>
  <c r="AD110" i="28"/>
  <c r="AE110" i="28"/>
  <c r="AF110" i="28"/>
  <c r="AG110" i="28"/>
  <c r="AH110" i="28"/>
  <c r="AI110" i="28"/>
  <c r="AJ110" i="28"/>
  <c r="AK110" i="28"/>
  <c r="AL110" i="28"/>
  <c r="AM110" i="28"/>
  <c r="AN110" i="28"/>
  <c r="AO110" i="28"/>
  <c r="AP110" i="28"/>
  <c r="AQ110" i="28"/>
  <c r="AR110" i="28"/>
  <c r="D111" i="28"/>
  <c r="E111" i="28"/>
  <c r="F111" i="28"/>
  <c r="G111" i="28"/>
  <c r="H111" i="28"/>
  <c r="I111" i="28"/>
  <c r="J111" i="28"/>
  <c r="K111" i="28"/>
  <c r="L111" i="28"/>
  <c r="M111" i="28"/>
  <c r="N111" i="28"/>
  <c r="O111" i="28"/>
  <c r="P111" i="28"/>
  <c r="Q111" i="28"/>
  <c r="R111" i="28"/>
  <c r="S111" i="28"/>
  <c r="T111" i="28"/>
  <c r="U111" i="28"/>
  <c r="V111" i="28"/>
  <c r="W111" i="28"/>
  <c r="X111" i="28"/>
  <c r="Y111" i="28"/>
  <c r="Z111" i="28"/>
  <c r="AA111" i="28"/>
  <c r="AB111" i="28"/>
  <c r="AC111" i="28"/>
  <c r="AD111" i="28"/>
  <c r="AE111" i="28"/>
  <c r="AF111" i="28"/>
  <c r="AG111" i="28"/>
  <c r="AH111" i="28"/>
  <c r="AI111" i="28"/>
  <c r="AJ111" i="28"/>
  <c r="AK111" i="28"/>
  <c r="AL111" i="28"/>
  <c r="AM111" i="28"/>
  <c r="AN111" i="28"/>
  <c r="AO111" i="28"/>
  <c r="AP111" i="28"/>
  <c r="AQ111" i="28"/>
  <c r="AR111" i="28"/>
  <c r="D112" i="28"/>
  <c r="E112" i="28"/>
  <c r="F112" i="28"/>
  <c r="G112" i="28"/>
  <c r="H112" i="28"/>
  <c r="I112" i="28"/>
  <c r="J112" i="28"/>
  <c r="K112" i="28"/>
  <c r="L112" i="28"/>
  <c r="M112" i="28"/>
  <c r="N112" i="28"/>
  <c r="O112" i="28"/>
  <c r="P112" i="28"/>
  <c r="Q112" i="28"/>
  <c r="R112" i="28"/>
  <c r="S112" i="28"/>
  <c r="T112" i="28"/>
  <c r="U112" i="28"/>
  <c r="V112" i="28"/>
  <c r="W112" i="28"/>
  <c r="X112" i="28"/>
  <c r="Y112" i="28"/>
  <c r="Z112" i="28"/>
  <c r="AA112" i="28"/>
  <c r="AB112" i="28"/>
  <c r="AC112" i="28"/>
  <c r="AD112" i="28"/>
  <c r="AE112" i="28"/>
  <c r="AF112" i="28"/>
  <c r="AG112" i="28"/>
  <c r="AH112" i="28"/>
  <c r="AI112" i="28"/>
  <c r="AJ112" i="28"/>
  <c r="AK112" i="28"/>
  <c r="AL112" i="28"/>
  <c r="AM112" i="28"/>
  <c r="AN112" i="28"/>
  <c r="AO112" i="28"/>
  <c r="AP112" i="28"/>
  <c r="AQ112" i="28"/>
  <c r="AR112" i="28"/>
  <c r="D113" i="28"/>
  <c r="E113" i="28"/>
  <c r="F113" i="28"/>
  <c r="G113" i="28"/>
  <c r="H113" i="28"/>
  <c r="I113" i="28"/>
  <c r="J113" i="28"/>
  <c r="K113" i="28"/>
  <c r="L113" i="28"/>
  <c r="M113" i="28"/>
  <c r="N113" i="28"/>
  <c r="O113" i="28"/>
  <c r="P113" i="28"/>
  <c r="Q113" i="28"/>
  <c r="R113" i="28"/>
  <c r="S113" i="28"/>
  <c r="T113" i="28"/>
  <c r="U113" i="28"/>
  <c r="V113" i="28"/>
  <c r="W113" i="28"/>
  <c r="X113" i="28"/>
  <c r="Y113" i="28"/>
  <c r="Z113" i="28"/>
  <c r="AA113" i="28"/>
  <c r="AB113" i="28"/>
  <c r="AC113" i="28"/>
  <c r="AD113" i="28"/>
  <c r="AE113" i="28"/>
  <c r="AF113" i="28"/>
  <c r="AG113" i="28"/>
  <c r="AH113" i="28"/>
  <c r="AI113" i="28"/>
  <c r="AJ113" i="28"/>
  <c r="AK113" i="28"/>
  <c r="AL113" i="28"/>
  <c r="AM113" i="28"/>
  <c r="AN113" i="28"/>
  <c r="AO113" i="28"/>
  <c r="AP113" i="28"/>
  <c r="AQ113" i="28"/>
  <c r="AR113" i="28"/>
  <c r="D114" i="28"/>
  <c r="E114" i="28"/>
  <c r="F114" i="28"/>
  <c r="G114" i="28"/>
  <c r="H114" i="28"/>
  <c r="I114" i="28"/>
  <c r="J114" i="28"/>
  <c r="K114" i="28"/>
  <c r="L114" i="28"/>
  <c r="M114" i="28"/>
  <c r="N114" i="28"/>
  <c r="O114" i="28"/>
  <c r="P114" i="28"/>
  <c r="Q114" i="28"/>
  <c r="R114" i="28"/>
  <c r="S114" i="28"/>
  <c r="T114" i="28"/>
  <c r="U114" i="28"/>
  <c r="V114" i="28"/>
  <c r="W114" i="28"/>
  <c r="X114" i="28"/>
  <c r="Y114" i="28"/>
  <c r="Z114" i="28"/>
  <c r="AA114" i="28"/>
  <c r="AB114" i="28"/>
  <c r="AC114" i="28"/>
  <c r="AD114" i="28"/>
  <c r="AE114" i="28"/>
  <c r="AF114" i="28"/>
  <c r="AG114" i="28"/>
  <c r="AH114" i="28"/>
  <c r="AI114" i="28"/>
  <c r="AJ114" i="28"/>
  <c r="AK114" i="28"/>
  <c r="AL114" i="28"/>
  <c r="AM114" i="28"/>
  <c r="AN114" i="28"/>
  <c r="AO114" i="28"/>
  <c r="AP114" i="28"/>
  <c r="AQ114" i="28"/>
  <c r="AR114" i="28"/>
  <c r="D115" i="28"/>
  <c r="E115" i="28"/>
  <c r="F115" i="28"/>
  <c r="G115" i="28"/>
  <c r="H115" i="28"/>
  <c r="I115" i="28"/>
  <c r="J115" i="28"/>
  <c r="K115" i="28"/>
  <c r="L115" i="28"/>
  <c r="M115" i="28"/>
  <c r="N115" i="28"/>
  <c r="O115" i="28"/>
  <c r="P115" i="28"/>
  <c r="Q115" i="28"/>
  <c r="R115" i="28"/>
  <c r="S115" i="28"/>
  <c r="T115" i="28"/>
  <c r="U115" i="28"/>
  <c r="V115" i="28"/>
  <c r="W115" i="28"/>
  <c r="X115" i="28"/>
  <c r="Y115" i="28"/>
  <c r="Z115" i="28"/>
  <c r="AA115" i="28"/>
  <c r="AB115" i="28"/>
  <c r="AC115" i="28"/>
  <c r="AD115" i="28"/>
  <c r="AE115" i="28"/>
  <c r="AF115" i="28"/>
  <c r="AG115" i="28"/>
  <c r="AH115" i="28"/>
  <c r="AI115" i="28"/>
  <c r="AJ115" i="28"/>
  <c r="AK115" i="28"/>
  <c r="AL115" i="28"/>
  <c r="AM115" i="28"/>
  <c r="AN115" i="28"/>
  <c r="AO115" i="28"/>
  <c r="AP115" i="28"/>
  <c r="AQ115" i="28"/>
  <c r="AR115" i="28"/>
  <c r="D116" i="28"/>
  <c r="E116" i="28"/>
  <c r="F116" i="28"/>
  <c r="G116" i="28"/>
  <c r="H116" i="28"/>
  <c r="I116" i="28"/>
  <c r="J116" i="28"/>
  <c r="K116" i="28"/>
  <c r="L116" i="28"/>
  <c r="M116" i="28"/>
  <c r="N116" i="28"/>
  <c r="O116" i="28"/>
  <c r="P116" i="28"/>
  <c r="Q116" i="28"/>
  <c r="R116" i="28"/>
  <c r="S116" i="28"/>
  <c r="T116" i="28"/>
  <c r="U116" i="28"/>
  <c r="V116" i="28"/>
  <c r="W116" i="28"/>
  <c r="X116" i="28"/>
  <c r="Y116" i="28"/>
  <c r="Z116" i="28"/>
  <c r="AA116" i="28"/>
  <c r="AB116" i="28"/>
  <c r="AC116" i="28"/>
  <c r="AD116" i="28"/>
  <c r="AE116" i="28"/>
  <c r="AF116" i="28"/>
  <c r="AG116" i="28"/>
  <c r="AH116" i="28"/>
  <c r="AI116" i="28"/>
  <c r="AJ116" i="28"/>
  <c r="AK116" i="28"/>
  <c r="AL116" i="28"/>
  <c r="AM116" i="28"/>
  <c r="AN116" i="28"/>
  <c r="AO116" i="28"/>
  <c r="AP116" i="28"/>
  <c r="AQ116" i="28"/>
  <c r="AR116" i="28"/>
  <c r="D117" i="28"/>
  <c r="E117" i="28"/>
  <c r="F117" i="28"/>
  <c r="G117" i="28"/>
  <c r="H117" i="28"/>
  <c r="I117" i="28"/>
  <c r="J117" i="28"/>
  <c r="K117" i="28"/>
  <c r="L117" i="28"/>
  <c r="M117" i="28"/>
  <c r="N117" i="28"/>
  <c r="O117" i="28"/>
  <c r="P117" i="28"/>
  <c r="Q117" i="28"/>
  <c r="R117" i="28"/>
  <c r="S117" i="28"/>
  <c r="T117" i="28"/>
  <c r="U117" i="28"/>
  <c r="V117" i="28"/>
  <c r="W117" i="28"/>
  <c r="X117" i="28"/>
  <c r="Y117" i="28"/>
  <c r="Z117" i="28"/>
  <c r="AA117" i="28"/>
  <c r="AB117" i="28"/>
  <c r="AC117" i="28"/>
  <c r="AD117" i="28"/>
  <c r="AE117" i="28"/>
  <c r="AF117" i="28"/>
  <c r="AG117" i="28"/>
  <c r="AH117" i="28"/>
  <c r="AI117" i="28"/>
  <c r="AJ117" i="28"/>
  <c r="AK117" i="28"/>
  <c r="AL117" i="28"/>
  <c r="AM117" i="28"/>
  <c r="AN117" i="28"/>
  <c r="AO117" i="28"/>
  <c r="AP117" i="28"/>
  <c r="AQ117" i="28"/>
  <c r="AR117" i="28"/>
  <c r="D118" i="28"/>
  <c r="E118" i="28"/>
  <c r="F118" i="28"/>
  <c r="G118" i="28"/>
  <c r="H118" i="28"/>
  <c r="I118" i="28"/>
  <c r="J118" i="28"/>
  <c r="K118" i="28"/>
  <c r="L118" i="28"/>
  <c r="M118" i="28"/>
  <c r="N118" i="28"/>
  <c r="O118" i="28"/>
  <c r="P118" i="28"/>
  <c r="Q118" i="28"/>
  <c r="R118" i="28"/>
  <c r="S118" i="28"/>
  <c r="T118" i="28"/>
  <c r="U118" i="28"/>
  <c r="V118" i="28"/>
  <c r="W118" i="28"/>
  <c r="X118" i="28"/>
  <c r="Y118" i="28"/>
  <c r="Z118" i="28"/>
  <c r="AA118" i="28"/>
  <c r="AB118" i="28"/>
  <c r="AC118" i="28"/>
  <c r="AD118" i="28"/>
  <c r="AE118" i="28"/>
  <c r="AF118" i="28"/>
  <c r="AG118" i="28"/>
  <c r="AH118" i="28"/>
  <c r="AI118" i="28"/>
  <c r="AJ118" i="28"/>
  <c r="AK118" i="28"/>
  <c r="AL118" i="28"/>
  <c r="AM118" i="28"/>
  <c r="AN118" i="28"/>
  <c r="AO118" i="28"/>
  <c r="AP118" i="28"/>
  <c r="AQ118" i="28"/>
  <c r="AR118" i="28"/>
  <c r="D119" i="28"/>
  <c r="E119" i="28"/>
  <c r="F119" i="28"/>
  <c r="G119" i="28"/>
  <c r="H119" i="28"/>
  <c r="I119" i="28"/>
  <c r="J119" i="28"/>
  <c r="K119" i="28"/>
  <c r="L119" i="28"/>
  <c r="M119" i="28"/>
  <c r="N119" i="28"/>
  <c r="O119" i="28"/>
  <c r="P119" i="28"/>
  <c r="Q119" i="28"/>
  <c r="R119" i="28"/>
  <c r="S119" i="28"/>
  <c r="T119" i="28"/>
  <c r="U119" i="28"/>
  <c r="V119" i="28"/>
  <c r="W119" i="28"/>
  <c r="X119" i="28"/>
  <c r="Y119" i="28"/>
  <c r="Z119" i="28"/>
  <c r="AA119" i="28"/>
  <c r="AB119" i="28"/>
  <c r="AC119" i="28"/>
  <c r="AD119" i="28"/>
  <c r="AE119" i="28"/>
  <c r="AF119" i="28"/>
  <c r="AG119" i="28"/>
  <c r="AH119" i="28"/>
  <c r="AI119" i="28"/>
  <c r="AJ119" i="28"/>
  <c r="AK119" i="28"/>
  <c r="AL119" i="28"/>
  <c r="AM119" i="28"/>
  <c r="AN119" i="28"/>
  <c r="AO119" i="28"/>
  <c r="AP119" i="28"/>
  <c r="AQ119" i="28"/>
  <c r="AR119" i="28"/>
  <c r="D120" i="28"/>
  <c r="E120" i="28"/>
  <c r="F120" i="28"/>
  <c r="G120" i="28"/>
  <c r="H120" i="28"/>
  <c r="I120" i="28"/>
  <c r="J120" i="28"/>
  <c r="K120" i="28"/>
  <c r="L120" i="28"/>
  <c r="M120" i="28"/>
  <c r="N120" i="28"/>
  <c r="O120" i="28"/>
  <c r="P120" i="28"/>
  <c r="Q120" i="28"/>
  <c r="R120" i="28"/>
  <c r="S120" i="28"/>
  <c r="T120" i="28"/>
  <c r="U120" i="28"/>
  <c r="V120" i="28"/>
  <c r="W120" i="28"/>
  <c r="X120" i="28"/>
  <c r="Y120" i="28"/>
  <c r="Z120" i="28"/>
  <c r="AA120" i="28"/>
  <c r="AB120" i="28"/>
  <c r="AC120" i="28"/>
  <c r="AD120" i="28"/>
  <c r="AE120" i="28"/>
  <c r="AF120" i="28"/>
  <c r="AG120" i="28"/>
  <c r="AH120" i="28"/>
  <c r="AI120" i="28"/>
  <c r="AJ120" i="28"/>
  <c r="AK120" i="28"/>
  <c r="AL120" i="28"/>
  <c r="AM120" i="28"/>
  <c r="AN120" i="28"/>
  <c r="AO120" i="28"/>
  <c r="AP120" i="28"/>
  <c r="AQ120" i="28"/>
  <c r="AR120" i="28"/>
  <c r="D121" i="28"/>
  <c r="E121" i="28"/>
  <c r="F121" i="28"/>
  <c r="G121" i="28"/>
  <c r="H121" i="28"/>
  <c r="I121" i="28"/>
  <c r="J121" i="28"/>
  <c r="K121" i="28"/>
  <c r="L121" i="28"/>
  <c r="M121" i="28"/>
  <c r="N121" i="28"/>
  <c r="O121" i="28"/>
  <c r="P121" i="28"/>
  <c r="Q121" i="28"/>
  <c r="R121" i="28"/>
  <c r="S121" i="28"/>
  <c r="T121" i="28"/>
  <c r="U121" i="28"/>
  <c r="V121" i="28"/>
  <c r="W121" i="28"/>
  <c r="X121" i="28"/>
  <c r="Y121" i="28"/>
  <c r="Z121" i="28"/>
  <c r="AA121" i="28"/>
  <c r="AB121" i="28"/>
  <c r="AC121" i="28"/>
  <c r="AD121" i="28"/>
  <c r="AE121" i="28"/>
  <c r="AF121" i="28"/>
  <c r="AG121" i="28"/>
  <c r="AH121" i="28"/>
  <c r="AI121" i="28"/>
  <c r="AJ121" i="28"/>
  <c r="AK121" i="28"/>
  <c r="AL121" i="28"/>
  <c r="AM121" i="28"/>
  <c r="AN121" i="28"/>
  <c r="AO121" i="28"/>
  <c r="AP121" i="28"/>
  <c r="AQ121" i="28"/>
  <c r="AR121" i="28"/>
  <c r="D122" i="28"/>
  <c r="E122" i="28"/>
  <c r="F122" i="28"/>
  <c r="G122" i="28"/>
  <c r="H122" i="28"/>
  <c r="I122" i="28"/>
  <c r="J122" i="28"/>
  <c r="K122" i="28"/>
  <c r="L122" i="28"/>
  <c r="M122" i="28"/>
  <c r="N122" i="28"/>
  <c r="O122" i="28"/>
  <c r="P122" i="28"/>
  <c r="Q122" i="28"/>
  <c r="R122" i="28"/>
  <c r="S122" i="28"/>
  <c r="T122" i="28"/>
  <c r="U122" i="28"/>
  <c r="V122" i="28"/>
  <c r="W122" i="28"/>
  <c r="X122" i="28"/>
  <c r="Y122" i="28"/>
  <c r="Z122" i="28"/>
  <c r="AA122" i="28"/>
  <c r="AB122" i="28"/>
  <c r="AC122" i="28"/>
  <c r="AD122" i="28"/>
  <c r="AE122" i="28"/>
  <c r="AF122" i="28"/>
  <c r="AG122" i="28"/>
  <c r="AH122" i="28"/>
  <c r="AI122" i="28"/>
  <c r="AJ122" i="28"/>
  <c r="AK122" i="28"/>
  <c r="AL122" i="28"/>
  <c r="AM122" i="28"/>
  <c r="AN122" i="28"/>
  <c r="AO122" i="28"/>
  <c r="AP122" i="28"/>
  <c r="AQ122" i="28"/>
  <c r="AR122" i="28"/>
  <c r="D123" i="28"/>
  <c r="E123" i="28"/>
  <c r="F123" i="28"/>
  <c r="G123" i="28"/>
  <c r="H123" i="28"/>
  <c r="I123" i="28"/>
  <c r="J123" i="28"/>
  <c r="K123" i="28"/>
  <c r="L123" i="28"/>
  <c r="M123" i="28"/>
  <c r="N123" i="28"/>
  <c r="O123" i="28"/>
  <c r="P123" i="28"/>
  <c r="Q123" i="28"/>
  <c r="R123" i="28"/>
  <c r="S123" i="28"/>
  <c r="T123" i="28"/>
  <c r="U123" i="28"/>
  <c r="V123" i="28"/>
  <c r="W123" i="28"/>
  <c r="X123" i="28"/>
  <c r="Y123" i="28"/>
  <c r="Z123" i="28"/>
  <c r="AA123" i="28"/>
  <c r="AB123" i="28"/>
  <c r="AC123" i="28"/>
  <c r="AD123" i="28"/>
  <c r="AE123" i="28"/>
  <c r="AF123" i="28"/>
  <c r="AG123" i="28"/>
  <c r="AH123" i="28"/>
  <c r="AI123" i="28"/>
  <c r="AJ123" i="28"/>
  <c r="AK123" i="28"/>
  <c r="AL123" i="28"/>
  <c r="AM123" i="28"/>
  <c r="AN123" i="28"/>
  <c r="AO123" i="28"/>
  <c r="AP123" i="28"/>
  <c r="AQ123" i="28"/>
  <c r="AR123" i="28"/>
  <c r="D124" i="28"/>
  <c r="E124" i="28"/>
  <c r="F124" i="28"/>
  <c r="G124" i="28"/>
  <c r="H124" i="28"/>
  <c r="I124" i="28"/>
  <c r="J124" i="28"/>
  <c r="K124" i="28"/>
  <c r="L124" i="28"/>
  <c r="M124" i="28"/>
  <c r="N124" i="28"/>
  <c r="O124" i="28"/>
  <c r="P124" i="28"/>
  <c r="Q124" i="28"/>
  <c r="R124" i="28"/>
  <c r="S124" i="28"/>
  <c r="T124" i="28"/>
  <c r="U124" i="28"/>
  <c r="V124" i="28"/>
  <c r="W124" i="28"/>
  <c r="X124" i="28"/>
  <c r="Y124" i="28"/>
  <c r="Z124" i="28"/>
  <c r="AA124" i="28"/>
  <c r="AB124" i="28"/>
  <c r="AC124" i="28"/>
  <c r="AD124" i="28"/>
  <c r="AE124" i="28"/>
  <c r="AF124" i="28"/>
  <c r="AG124" i="28"/>
  <c r="AH124" i="28"/>
  <c r="AI124" i="28"/>
  <c r="AJ124" i="28"/>
  <c r="AK124" i="28"/>
  <c r="AL124" i="28"/>
  <c r="AM124" i="28"/>
  <c r="AN124" i="28"/>
  <c r="AO124" i="28"/>
  <c r="AP124" i="28"/>
  <c r="AQ124" i="28"/>
  <c r="AR124" i="28"/>
  <c r="D125" i="28"/>
  <c r="E125" i="28"/>
  <c r="F125" i="28"/>
  <c r="G125" i="28"/>
  <c r="H125" i="28"/>
  <c r="I125" i="28"/>
  <c r="J125" i="28"/>
  <c r="K125" i="28"/>
  <c r="L125" i="28"/>
  <c r="M125" i="28"/>
  <c r="N125" i="28"/>
  <c r="O125" i="28"/>
  <c r="P125" i="28"/>
  <c r="Q125" i="28"/>
  <c r="R125" i="28"/>
  <c r="S125" i="28"/>
  <c r="T125" i="28"/>
  <c r="U125" i="28"/>
  <c r="V125" i="28"/>
  <c r="W125" i="28"/>
  <c r="X125" i="28"/>
  <c r="Y125" i="28"/>
  <c r="Z125" i="28"/>
  <c r="AA125" i="28"/>
  <c r="AB125" i="28"/>
  <c r="AC125" i="28"/>
  <c r="AD125" i="28"/>
  <c r="AE125" i="28"/>
  <c r="AF125" i="28"/>
  <c r="AG125" i="28"/>
  <c r="AH125" i="28"/>
  <c r="AI125" i="28"/>
  <c r="AJ125" i="28"/>
  <c r="AK125" i="28"/>
  <c r="AL125" i="28"/>
  <c r="AM125" i="28"/>
  <c r="AN125" i="28"/>
  <c r="AO125" i="28"/>
  <c r="AP125" i="28"/>
  <c r="AQ125" i="28"/>
  <c r="AR125" i="28"/>
  <c r="D126" i="28"/>
  <c r="E126" i="28"/>
  <c r="F126" i="28"/>
  <c r="G126" i="28"/>
  <c r="H126" i="28"/>
  <c r="I126" i="28"/>
  <c r="J126" i="28"/>
  <c r="K126" i="28"/>
  <c r="L126" i="28"/>
  <c r="M126" i="28"/>
  <c r="N126" i="28"/>
  <c r="O126" i="28"/>
  <c r="P126" i="28"/>
  <c r="Q126" i="28"/>
  <c r="R126" i="28"/>
  <c r="S126" i="28"/>
  <c r="T126" i="28"/>
  <c r="U126" i="28"/>
  <c r="V126" i="28"/>
  <c r="W126" i="28"/>
  <c r="X126" i="28"/>
  <c r="Y126" i="28"/>
  <c r="Z126" i="28"/>
  <c r="AA126" i="28"/>
  <c r="AB126" i="28"/>
  <c r="AC126" i="28"/>
  <c r="AD126" i="28"/>
  <c r="AE126" i="28"/>
  <c r="AF126" i="28"/>
  <c r="AG126" i="28"/>
  <c r="AH126" i="28"/>
  <c r="AI126" i="28"/>
  <c r="AJ126" i="28"/>
  <c r="AK126" i="28"/>
  <c r="AL126" i="28"/>
  <c r="AM126" i="28"/>
  <c r="AN126" i="28"/>
  <c r="AO126" i="28"/>
  <c r="AP126" i="28"/>
  <c r="AQ126" i="28"/>
  <c r="AR126" i="28"/>
  <c r="D127" i="28"/>
  <c r="E127" i="28"/>
  <c r="F127" i="28"/>
  <c r="G127" i="28"/>
  <c r="H127" i="28"/>
  <c r="I127" i="28"/>
  <c r="J127" i="28"/>
  <c r="K127" i="28"/>
  <c r="L127" i="28"/>
  <c r="M127" i="28"/>
  <c r="N127" i="28"/>
  <c r="O127" i="28"/>
  <c r="P127" i="28"/>
  <c r="Q127" i="28"/>
  <c r="R127" i="28"/>
  <c r="S127" i="28"/>
  <c r="T127" i="28"/>
  <c r="U127" i="28"/>
  <c r="V127" i="28"/>
  <c r="W127" i="28"/>
  <c r="X127" i="28"/>
  <c r="Y127" i="28"/>
  <c r="Z127" i="28"/>
  <c r="AA127" i="28"/>
  <c r="AB127" i="28"/>
  <c r="AC127" i="28"/>
  <c r="AD127" i="28"/>
  <c r="AE127" i="28"/>
  <c r="AF127" i="28"/>
  <c r="AG127" i="28"/>
  <c r="AH127" i="28"/>
  <c r="AI127" i="28"/>
  <c r="AJ127" i="28"/>
  <c r="AK127" i="28"/>
  <c r="AL127" i="28"/>
  <c r="AM127" i="28"/>
  <c r="AN127" i="28"/>
  <c r="AO127" i="28"/>
  <c r="AP127" i="28"/>
  <c r="AQ127" i="28"/>
  <c r="AR127" i="28"/>
  <c r="D128" i="28"/>
  <c r="E128" i="28"/>
  <c r="F128" i="28"/>
  <c r="G128" i="28"/>
  <c r="H128" i="28"/>
  <c r="I128" i="28"/>
  <c r="J128" i="28"/>
  <c r="K128" i="28"/>
  <c r="L128" i="28"/>
  <c r="M128" i="28"/>
  <c r="N128" i="28"/>
  <c r="O128" i="28"/>
  <c r="P128" i="28"/>
  <c r="Q128" i="28"/>
  <c r="R128" i="28"/>
  <c r="S128" i="28"/>
  <c r="T128" i="28"/>
  <c r="U128" i="28"/>
  <c r="V128" i="28"/>
  <c r="W128" i="28"/>
  <c r="X128" i="28"/>
  <c r="Y128" i="28"/>
  <c r="Z128" i="28"/>
  <c r="AA128" i="28"/>
  <c r="AB128" i="28"/>
  <c r="AC128" i="28"/>
  <c r="AD128" i="28"/>
  <c r="AE128" i="28"/>
  <c r="AF128" i="28"/>
  <c r="AG128" i="28"/>
  <c r="AH128" i="28"/>
  <c r="AI128" i="28"/>
  <c r="AJ128" i="28"/>
  <c r="AK128" i="28"/>
  <c r="AL128" i="28"/>
  <c r="AM128" i="28"/>
  <c r="AN128" i="28"/>
  <c r="AO128" i="28"/>
  <c r="AP128" i="28"/>
  <c r="AQ128" i="28"/>
  <c r="AR128" i="28"/>
  <c r="D129" i="28"/>
  <c r="E129" i="28"/>
  <c r="F129" i="28"/>
  <c r="G129" i="28"/>
  <c r="H129" i="28"/>
  <c r="I129" i="28"/>
  <c r="J129" i="28"/>
  <c r="K129" i="28"/>
  <c r="L129" i="28"/>
  <c r="M129" i="28"/>
  <c r="N129" i="28"/>
  <c r="O129" i="28"/>
  <c r="P129" i="28"/>
  <c r="Q129" i="28"/>
  <c r="R129" i="28"/>
  <c r="S129" i="28"/>
  <c r="T129" i="28"/>
  <c r="U129" i="28"/>
  <c r="V129" i="28"/>
  <c r="W129" i="28"/>
  <c r="X129" i="28"/>
  <c r="Y129" i="28"/>
  <c r="Z129" i="28"/>
  <c r="AA129" i="28"/>
  <c r="AB129" i="28"/>
  <c r="AC129" i="28"/>
  <c r="AD129" i="28"/>
  <c r="AE129" i="28"/>
  <c r="AF129" i="28"/>
  <c r="AG129" i="28"/>
  <c r="AH129" i="28"/>
  <c r="AI129" i="28"/>
  <c r="AJ129" i="28"/>
  <c r="AK129" i="28"/>
  <c r="AL129" i="28"/>
  <c r="AM129" i="28"/>
  <c r="AN129" i="28"/>
  <c r="AO129" i="28"/>
  <c r="AP129" i="28"/>
  <c r="AQ129" i="28"/>
  <c r="AR129" i="28"/>
  <c r="D130" i="28"/>
  <c r="E130" i="28"/>
  <c r="F130" i="28"/>
  <c r="G130" i="28"/>
  <c r="H130" i="28"/>
  <c r="I130" i="28"/>
  <c r="J130" i="28"/>
  <c r="K130" i="28"/>
  <c r="L130" i="28"/>
  <c r="M130" i="28"/>
  <c r="N130" i="28"/>
  <c r="O130" i="28"/>
  <c r="P130" i="28"/>
  <c r="Q130" i="28"/>
  <c r="R130" i="28"/>
  <c r="S130" i="28"/>
  <c r="T130" i="28"/>
  <c r="U130" i="28"/>
  <c r="V130" i="28"/>
  <c r="W130" i="28"/>
  <c r="X130" i="28"/>
  <c r="Y130" i="28"/>
  <c r="Z130" i="28"/>
  <c r="AA130" i="28"/>
  <c r="AB130" i="28"/>
  <c r="AC130" i="28"/>
  <c r="AD130" i="28"/>
  <c r="AE130" i="28"/>
  <c r="AF130" i="28"/>
  <c r="AG130" i="28"/>
  <c r="AH130" i="28"/>
  <c r="AI130" i="28"/>
  <c r="AJ130" i="28"/>
  <c r="AK130" i="28"/>
  <c r="AL130" i="28"/>
  <c r="AM130" i="28"/>
  <c r="AN130" i="28"/>
  <c r="AO130" i="28"/>
  <c r="AP130" i="28"/>
  <c r="AQ130" i="28"/>
  <c r="AR130" i="28"/>
  <c r="D132" i="28"/>
  <c r="E132" i="28"/>
  <c r="F132" i="28"/>
  <c r="G132" i="28"/>
  <c r="H132" i="28"/>
  <c r="I132" i="28"/>
  <c r="J132" i="28"/>
  <c r="K132" i="28"/>
  <c r="L132" i="28"/>
  <c r="M132" i="28"/>
  <c r="N132" i="28"/>
  <c r="O132" i="28"/>
  <c r="P132" i="28"/>
  <c r="Q132" i="28"/>
  <c r="R132" i="28"/>
  <c r="S132" i="28"/>
  <c r="T132" i="28"/>
  <c r="U132" i="28"/>
  <c r="V132" i="28"/>
  <c r="W132" i="28"/>
  <c r="X132" i="28"/>
  <c r="Y132" i="28"/>
  <c r="Z132" i="28"/>
  <c r="AA132" i="28"/>
  <c r="AB132" i="28"/>
  <c r="AC132" i="28"/>
  <c r="AD132" i="28"/>
  <c r="AE132" i="28"/>
  <c r="AF132" i="28"/>
  <c r="AG132" i="28"/>
  <c r="AH132" i="28"/>
  <c r="AI132" i="28"/>
  <c r="AJ132" i="28"/>
  <c r="AK132" i="28"/>
  <c r="AL132" i="28"/>
  <c r="AM132" i="28"/>
  <c r="AN132" i="28"/>
  <c r="AO132" i="28"/>
  <c r="AP132" i="28"/>
  <c r="AQ132" i="28"/>
  <c r="AR132" i="28"/>
  <c r="D133" i="28"/>
  <c r="E133" i="28"/>
  <c r="F133" i="28"/>
  <c r="G133" i="28"/>
  <c r="H133" i="28"/>
  <c r="I133" i="28"/>
  <c r="J133" i="28"/>
  <c r="K133" i="28"/>
  <c r="L133" i="28"/>
  <c r="M133" i="28"/>
  <c r="N133" i="28"/>
  <c r="O133" i="28"/>
  <c r="P133" i="28"/>
  <c r="Q133" i="28"/>
  <c r="R133" i="28"/>
  <c r="S133" i="28"/>
  <c r="T133" i="28"/>
  <c r="U133" i="28"/>
  <c r="V133" i="28"/>
  <c r="W133" i="28"/>
  <c r="X133" i="28"/>
  <c r="Y133" i="28"/>
  <c r="Z133" i="28"/>
  <c r="AA133" i="28"/>
  <c r="AB133" i="28"/>
  <c r="AC133" i="28"/>
  <c r="AD133" i="28"/>
  <c r="AE133" i="28"/>
  <c r="AF133" i="28"/>
  <c r="AG133" i="28"/>
  <c r="AH133" i="28"/>
  <c r="AI133" i="28"/>
  <c r="AJ133" i="28"/>
  <c r="AK133" i="28"/>
  <c r="AL133" i="28"/>
  <c r="AM133" i="28"/>
  <c r="AN133" i="28"/>
  <c r="AO133" i="28"/>
  <c r="AP133" i="28"/>
  <c r="AQ133" i="28"/>
  <c r="AR133" i="28"/>
  <c r="D134" i="28"/>
  <c r="E134" i="28"/>
  <c r="F134" i="28"/>
  <c r="G134" i="28"/>
  <c r="H134" i="28"/>
  <c r="I134" i="28"/>
  <c r="J134" i="28"/>
  <c r="K134" i="28"/>
  <c r="L134" i="28"/>
  <c r="M134" i="28"/>
  <c r="N134" i="28"/>
  <c r="O134" i="28"/>
  <c r="P134" i="28"/>
  <c r="Q134" i="28"/>
  <c r="R134" i="28"/>
  <c r="S134" i="28"/>
  <c r="T134" i="28"/>
  <c r="U134" i="28"/>
  <c r="V134" i="28"/>
  <c r="W134" i="28"/>
  <c r="X134" i="28"/>
  <c r="Y134" i="28"/>
  <c r="Z134" i="28"/>
  <c r="AA134" i="28"/>
  <c r="AB134" i="28"/>
  <c r="AC134" i="28"/>
  <c r="AD134" i="28"/>
  <c r="AE134" i="28"/>
  <c r="AF134" i="28"/>
  <c r="AG134" i="28"/>
  <c r="AH134" i="28"/>
  <c r="AI134" i="28"/>
  <c r="AJ134" i="28"/>
  <c r="AK134" i="28"/>
  <c r="AL134" i="28"/>
  <c r="AM134" i="28"/>
  <c r="AN134" i="28"/>
  <c r="AO134" i="28"/>
  <c r="AP134" i="28"/>
  <c r="AQ134" i="28"/>
  <c r="AR134" i="28"/>
  <c r="D135" i="28"/>
  <c r="E135" i="28"/>
  <c r="F135" i="28"/>
  <c r="G135" i="28"/>
  <c r="H135" i="28"/>
  <c r="I135" i="28"/>
  <c r="J135" i="28"/>
  <c r="K135" i="28"/>
  <c r="L135" i="28"/>
  <c r="M135" i="28"/>
  <c r="N135" i="28"/>
  <c r="O135" i="28"/>
  <c r="P135" i="28"/>
  <c r="Q135" i="28"/>
  <c r="R135" i="28"/>
  <c r="S135" i="28"/>
  <c r="T135" i="28"/>
  <c r="U135" i="28"/>
  <c r="V135" i="28"/>
  <c r="W135" i="28"/>
  <c r="X135" i="28"/>
  <c r="Y135" i="28"/>
  <c r="Z135" i="28"/>
  <c r="AA135" i="28"/>
  <c r="AB135" i="28"/>
  <c r="AC135" i="28"/>
  <c r="AD135" i="28"/>
  <c r="AE135" i="28"/>
  <c r="AF135" i="28"/>
  <c r="AG135" i="28"/>
  <c r="AH135" i="28"/>
  <c r="AI135" i="28"/>
  <c r="AJ135" i="28"/>
  <c r="AK135" i="28"/>
  <c r="AL135" i="28"/>
  <c r="AM135" i="28"/>
  <c r="AN135" i="28"/>
  <c r="AO135" i="28"/>
  <c r="AP135" i="28"/>
  <c r="AQ135" i="28"/>
  <c r="AR135" i="28"/>
  <c r="D136" i="28"/>
  <c r="E136" i="28"/>
  <c r="F136" i="28"/>
  <c r="G136" i="28"/>
  <c r="H136" i="28"/>
  <c r="I136" i="28"/>
  <c r="J136" i="28"/>
  <c r="K136" i="28"/>
  <c r="L136" i="28"/>
  <c r="M136" i="28"/>
  <c r="N136" i="28"/>
  <c r="O136" i="28"/>
  <c r="P136" i="28"/>
  <c r="Q136" i="28"/>
  <c r="R136" i="28"/>
  <c r="S136" i="28"/>
  <c r="T136" i="28"/>
  <c r="U136" i="28"/>
  <c r="V136" i="28"/>
  <c r="W136" i="28"/>
  <c r="X136" i="28"/>
  <c r="Y136" i="28"/>
  <c r="Z136" i="28"/>
  <c r="AA136" i="28"/>
  <c r="AB136" i="28"/>
  <c r="AC136" i="28"/>
  <c r="AD136" i="28"/>
  <c r="AE136" i="28"/>
  <c r="AF136" i="28"/>
  <c r="AG136" i="28"/>
  <c r="AH136" i="28"/>
  <c r="AI136" i="28"/>
  <c r="AJ136" i="28"/>
  <c r="AK136" i="28"/>
  <c r="AL136" i="28"/>
  <c r="AM136" i="28"/>
  <c r="AN136" i="28"/>
  <c r="AO136" i="28"/>
  <c r="AP136" i="28"/>
  <c r="AQ136" i="28"/>
  <c r="AR136" i="28"/>
  <c r="D137" i="28"/>
  <c r="E137" i="28"/>
  <c r="F137" i="28"/>
  <c r="G137" i="28"/>
  <c r="H137" i="28"/>
  <c r="I137" i="28"/>
  <c r="J137" i="28"/>
  <c r="K137" i="28"/>
  <c r="L137" i="28"/>
  <c r="M137" i="28"/>
  <c r="N137" i="28"/>
  <c r="O137" i="28"/>
  <c r="P137" i="28"/>
  <c r="Q137" i="28"/>
  <c r="R137" i="28"/>
  <c r="S137" i="28"/>
  <c r="T137" i="28"/>
  <c r="U137" i="28"/>
  <c r="V137" i="28"/>
  <c r="W137" i="28"/>
  <c r="X137" i="28"/>
  <c r="Y137" i="28"/>
  <c r="Z137" i="28"/>
  <c r="AA137" i="28"/>
  <c r="AB137" i="28"/>
  <c r="AC137" i="28"/>
  <c r="AD137" i="28"/>
  <c r="AE137" i="28"/>
  <c r="AF137" i="28"/>
  <c r="AG137" i="28"/>
  <c r="AH137" i="28"/>
  <c r="AI137" i="28"/>
  <c r="AJ137" i="28"/>
  <c r="AK137" i="28"/>
  <c r="AL137" i="28"/>
  <c r="AM137" i="28"/>
  <c r="AN137" i="28"/>
  <c r="AO137" i="28"/>
  <c r="AP137" i="28"/>
  <c r="AQ137" i="28"/>
  <c r="AR137" i="28"/>
  <c r="D138" i="28"/>
  <c r="E138" i="28"/>
  <c r="F138" i="28"/>
  <c r="G138" i="28"/>
  <c r="H138" i="28"/>
  <c r="I138" i="28"/>
  <c r="J138" i="28"/>
  <c r="K138" i="28"/>
  <c r="L138" i="28"/>
  <c r="M138" i="28"/>
  <c r="N138" i="28"/>
  <c r="O138" i="28"/>
  <c r="P138" i="28"/>
  <c r="Q138" i="28"/>
  <c r="R138" i="28"/>
  <c r="S138" i="28"/>
  <c r="T138" i="28"/>
  <c r="U138" i="28"/>
  <c r="V138" i="28"/>
  <c r="W138" i="28"/>
  <c r="X138" i="28"/>
  <c r="Y138" i="28"/>
  <c r="Z138" i="28"/>
  <c r="AA138" i="28"/>
  <c r="AB138" i="28"/>
  <c r="AC138" i="28"/>
  <c r="AD138" i="28"/>
  <c r="AE138" i="28"/>
  <c r="AF138" i="28"/>
  <c r="AG138" i="28"/>
  <c r="AH138" i="28"/>
  <c r="AI138" i="28"/>
  <c r="AJ138" i="28"/>
  <c r="AK138" i="28"/>
  <c r="AL138" i="28"/>
  <c r="AM138" i="28"/>
  <c r="AN138" i="28"/>
  <c r="AO138" i="28"/>
  <c r="AP138" i="28"/>
  <c r="AQ138" i="28"/>
  <c r="AR138" i="28"/>
  <c r="D139" i="28"/>
  <c r="E139" i="28"/>
  <c r="F139" i="28"/>
  <c r="G139" i="28"/>
  <c r="H139" i="28"/>
  <c r="I139" i="28"/>
  <c r="J139" i="28"/>
  <c r="K139" i="28"/>
  <c r="L139" i="28"/>
  <c r="M139" i="28"/>
  <c r="N139" i="28"/>
  <c r="O139" i="28"/>
  <c r="P139" i="28"/>
  <c r="Q139" i="28"/>
  <c r="R139" i="28"/>
  <c r="S139" i="28"/>
  <c r="T139" i="28"/>
  <c r="U139" i="28"/>
  <c r="V139" i="28"/>
  <c r="W139" i="28"/>
  <c r="X139" i="28"/>
  <c r="Y139" i="28"/>
  <c r="Z139" i="28"/>
  <c r="AA139" i="28"/>
  <c r="AB139" i="28"/>
  <c r="AC139" i="28"/>
  <c r="AD139" i="28"/>
  <c r="AE139" i="28"/>
  <c r="AF139" i="28"/>
  <c r="AG139" i="28"/>
  <c r="AH139" i="28"/>
  <c r="AI139" i="28"/>
  <c r="AJ139" i="28"/>
  <c r="AK139" i="28"/>
  <c r="AL139" i="28"/>
  <c r="AM139" i="28"/>
  <c r="AN139" i="28"/>
  <c r="AO139" i="28"/>
  <c r="AP139" i="28"/>
  <c r="AQ139" i="28"/>
  <c r="AR139" i="28"/>
  <c r="D140" i="28"/>
  <c r="E140" i="28"/>
  <c r="F140" i="28"/>
  <c r="G140" i="28"/>
  <c r="H140" i="28"/>
  <c r="I140" i="28"/>
  <c r="J140" i="28"/>
  <c r="K140" i="28"/>
  <c r="L140" i="28"/>
  <c r="M140" i="28"/>
  <c r="N140" i="28"/>
  <c r="O140" i="28"/>
  <c r="P140" i="28"/>
  <c r="Q140" i="28"/>
  <c r="R140" i="28"/>
  <c r="S140" i="28"/>
  <c r="T140" i="28"/>
  <c r="U140" i="28"/>
  <c r="V140" i="28"/>
  <c r="W140" i="28"/>
  <c r="X140" i="28"/>
  <c r="Y140" i="28"/>
  <c r="Z140" i="28"/>
  <c r="AA140" i="28"/>
  <c r="AB140" i="28"/>
  <c r="AC140" i="28"/>
  <c r="AD140" i="28"/>
  <c r="AE140" i="28"/>
  <c r="AF140" i="28"/>
  <c r="AG140" i="28"/>
  <c r="AH140" i="28"/>
  <c r="AI140" i="28"/>
  <c r="AJ140" i="28"/>
  <c r="AK140" i="28"/>
  <c r="AL140" i="28"/>
  <c r="AM140" i="28"/>
  <c r="AN140" i="28"/>
  <c r="AO140" i="28"/>
  <c r="AP140" i="28"/>
  <c r="AQ140" i="28"/>
  <c r="AR140" i="28"/>
  <c r="D141" i="28"/>
  <c r="E141" i="28"/>
  <c r="F141" i="28"/>
  <c r="G141" i="28"/>
  <c r="H141" i="28"/>
  <c r="I141" i="28"/>
  <c r="J141" i="28"/>
  <c r="K141" i="28"/>
  <c r="L141" i="28"/>
  <c r="M141" i="28"/>
  <c r="N141" i="28"/>
  <c r="O141" i="28"/>
  <c r="P141" i="28"/>
  <c r="Q141" i="28"/>
  <c r="R141" i="28"/>
  <c r="S141" i="28"/>
  <c r="T141" i="28"/>
  <c r="U141" i="28"/>
  <c r="V141" i="28"/>
  <c r="W141" i="28"/>
  <c r="X141" i="28"/>
  <c r="Y141" i="28"/>
  <c r="Z141" i="28"/>
  <c r="AA141" i="28"/>
  <c r="AB141" i="28"/>
  <c r="AC141" i="28"/>
  <c r="AD141" i="28"/>
  <c r="AE141" i="28"/>
  <c r="AF141" i="28"/>
  <c r="AG141" i="28"/>
  <c r="AH141" i="28"/>
  <c r="AI141" i="28"/>
  <c r="AJ141" i="28"/>
  <c r="AK141" i="28"/>
  <c r="AL141" i="28"/>
  <c r="AM141" i="28"/>
  <c r="AN141" i="28"/>
  <c r="AO141" i="28"/>
  <c r="AP141" i="28"/>
  <c r="AQ141" i="28"/>
  <c r="AR141" i="28"/>
  <c r="D142" i="28"/>
  <c r="E142" i="28"/>
  <c r="F142" i="28"/>
  <c r="G142" i="28"/>
  <c r="H142" i="28"/>
  <c r="I142" i="28"/>
  <c r="J142" i="28"/>
  <c r="K142" i="28"/>
  <c r="L142" i="28"/>
  <c r="M142" i="28"/>
  <c r="N142" i="28"/>
  <c r="O142" i="28"/>
  <c r="P142" i="28"/>
  <c r="Q142" i="28"/>
  <c r="R142" i="28"/>
  <c r="S142" i="28"/>
  <c r="T142" i="28"/>
  <c r="U142" i="28"/>
  <c r="V142" i="28"/>
  <c r="W142" i="28"/>
  <c r="X142" i="28"/>
  <c r="Y142" i="28"/>
  <c r="Z142" i="28"/>
  <c r="AA142" i="28"/>
  <c r="AB142" i="28"/>
  <c r="AC142" i="28"/>
  <c r="AD142" i="28"/>
  <c r="AE142" i="28"/>
  <c r="AF142" i="28"/>
  <c r="AG142" i="28"/>
  <c r="AH142" i="28"/>
  <c r="AI142" i="28"/>
  <c r="AJ142" i="28"/>
  <c r="AK142" i="28"/>
  <c r="AL142" i="28"/>
  <c r="AM142" i="28"/>
  <c r="AN142" i="28"/>
  <c r="AO142" i="28"/>
  <c r="AP142" i="28"/>
  <c r="AQ142" i="28"/>
  <c r="AR142" i="28"/>
  <c r="D143" i="28"/>
  <c r="E143" i="28"/>
  <c r="F143" i="28"/>
  <c r="G143" i="28"/>
  <c r="H143" i="28"/>
  <c r="I143" i="28"/>
  <c r="J143" i="28"/>
  <c r="K143" i="28"/>
  <c r="L143" i="28"/>
  <c r="M143" i="28"/>
  <c r="N143" i="28"/>
  <c r="O143" i="28"/>
  <c r="P143" i="28"/>
  <c r="Q143" i="28"/>
  <c r="R143" i="28"/>
  <c r="S143" i="28"/>
  <c r="T143" i="28"/>
  <c r="U143" i="28"/>
  <c r="V143" i="28"/>
  <c r="W143" i="28"/>
  <c r="X143" i="28"/>
  <c r="Y143" i="28"/>
  <c r="Z143" i="28"/>
  <c r="AA143" i="28"/>
  <c r="AB143" i="28"/>
  <c r="AC143" i="28"/>
  <c r="AD143" i="28"/>
  <c r="AE143" i="28"/>
  <c r="AF143" i="28"/>
  <c r="AG143" i="28"/>
  <c r="AH143" i="28"/>
  <c r="AI143" i="28"/>
  <c r="AJ143" i="28"/>
  <c r="AK143" i="28"/>
  <c r="AL143" i="28"/>
  <c r="AM143" i="28"/>
  <c r="AN143" i="28"/>
  <c r="AO143" i="28"/>
  <c r="AP143" i="28"/>
  <c r="AQ143" i="28"/>
  <c r="AR143" i="28"/>
  <c r="D144" i="28"/>
  <c r="E144" i="28"/>
  <c r="F144" i="28"/>
  <c r="G144" i="28"/>
  <c r="H144" i="28"/>
  <c r="I144" i="28"/>
  <c r="J144" i="28"/>
  <c r="K144" i="28"/>
  <c r="L144" i="28"/>
  <c r="M144" i="28"/>
  <c r="N144" i="28"/>
  <c r="O144" i="28"/>
  <c r="P144" i="28"/>
  <c r="Q144" i="28"/>
  <c r="R144" i="28"/>
  <c r="S144" i="28"/>
  <c r="T144" i="28"/>
  <c r="U144" i="28"/>
  <c r="V144" i="28"/>
  <c r="W144" i="28"/>
  <c r="X144" i="28"/>
  <c r="Y144" i="28"/>
  <c r="Z144" i="28"/>
  <c r="AA144" i="28"/>
  <c r="AB144" i="28"/>
  <c r="AC144" i="28"/>
  <c r="AD144" i="28"/>
  <c r="AE144" i="28"/>
  <c r="AF144" i="28"/>
  <c r="AG144" i="28"/>
  <c r="AH144" i="28"/>
  <c r="AI144" i="28"/>
  <c r="AJ144" i="28"/>
  <c r="AK144" i="28"/>
  <c r="AL144" i="28"/>
  <c r="AM144" i="28"/>
  <c r="AN144" i="28"/>
  <c r="AO144" i="28"/>
  <c r="AP144" i="28"/>
  <c r="AQ144" i="28"/>
  <c r="AR144" i="28"/>
  <c r="D145" i="28"/>
  <c r="E145" i="28"/>
  <c r="F145" i="28"/>
  <c r="G145" i="28"/>
  <c r="H145" i="28"/>
  <c r="I145" i="28"/>
  <c r="J145" i="28"/>
  <c r="K145" i="28"/>
  <c r="L145" i="28"/>
  <c r="M145" i="28"/>
  <c r="N145" i="28"/>
  <c r="O145" i="28"/>
  <c r="P145" i="28"/>
  <c r="Q145" i="28"/>
  <c r="R145" i="28"/>
  <c r="S145" i="28"/>
  <c r="T145" i="28"/>
  <c r="U145" i="28"/>
  <c r="V145" i="28"/>
  <c r="W145" i="28"/>
  <c r="X145" i="28"/>
  <c r="Y145" i="28"/>
  <c r="Z145" i="28"/>
  <c r="AA145" i="28"/>
  <c r="AB145" i="28"/>
  <c r="AC145" i="28"/>
  <c r="AD145" i="28"/>
  <c r="AE145" i="28"/>
  <c r="AF145" i="28"/>
  <c r="AG145" i="28"/>
  <c r="AH145" i="28"/>
  <c r="AI145" i="28"/>
  <c r="AJ145" i="28"/>
  <c r="AK145" i="28"/>
  <c r="AL145" i="28"/>
  <c r="AM145" i="28"/>
  <c r="AN145" i="28"/>
  <c r="AO145" i="28"/>
  <c r="AP145" i="28"/>
  <c r="AQ145" i="28"/>
  <c r="AR145" i="28"/>
  <c r="D146" i="28"/>
  <c r="E146" i="28"/>
  <c r="F146" i="28"/>
  <c r="G146" i="28"/>
  <c r="H146" i="28"/>
  <c r="I146" i="28"/>
  <c r="J146" i="28"/>
  <c r="K146" i="28"/>
  <c r="L146" i="28"/>
  <c r="M146" i="28"/>
  <c r="N146" i="28"/>
  <c r="O146" i="28"/>
  <c r="P146" i="28"/>
  <c r="Q146" i="28"/>
  <c r="R146" i="28"/>
  <c r="S146" i="28"/>
  <c r="T146" i="28"/>
  <c r="U146" i="28"/>
  <c r="V146" i="28"/>
  <c r="W146" i="28"/>
  <c r="X146" i="28"/>
  <c r="Y146" i="28"/>
  <c r="Z146" i="28"/>
  <c r="AA146" i="28"/>
  <c r="AB146" i="28"/>
  <c r="AC146" i="28"/>
  <c r="AD146" i="28"/>
  <c r="AE146" i="28"/>
  <c r="AF146" i="28"/>
  <c r="AG146" i="28"/>
  <c r="AH146" i="28"/>
  <c r="AI146" i="28"/>
  <c r="AJ146" i="28"/>
  <c r="AK146" i="28"/>
  <c r="AL146" i="28"/>
  <c r="AM146" i="28"/>
  <c r="AN146" i="28"/>
  <c r="AO146" i="28"/>
  <c r="AP146" i="28"/>
  <c r="AQ146" i="28"/>
  <c r="AR146" i="28"/>
  <c r="D147" i="28"/>
  <c r="E147" i="28"/>
  <c r="F147" i="28"/>
  <c r="G147" i="28"/>
  <c r="H147" i="28"/>
  <c r="I147" i="28"/>
  <c r="J147" i="28"/>
  <c r="K147" i="28"/>
  <c r="L147" i="28"/>
  <c r="M147" i="28"/>
  <c r="N147" i="28"/>
  <c r="O147" i="28"/>
  <c r="P147" i="28"/>
  <c r="Q147" i="28"/>
  <c r="R147" i="28"/>
  <c r="S147" i="28"/>
  <c r="T147" i="28"/>
  <c r="U147" i="28"/>
  <c r="V147" i="28"/>
  <c r="W147" i="28"/>
  <c r="X147" i="28"/>
  <c r="Y147" i="28"/>
  <c r="Z147" i="28"/>
  <c r="AA147" i="28"/>
  <c r="AB147" i="28"/>
  <c r="AC147" i="28"/>
  <c r="AD147" i="28"/>
  <c r="AE147" i="28"/>
  <c r="AF147" i="28"/>
  <c r="AG147" i="28"/>
  <c r="AH147" i="28"/>
  <c r="AI147" i="28"/>
  <c r="AJ147" i="28"/>
  <c r="AK147" i="28"/>
  <c r="AL147" i="28"/>
  <c r="AM147" i="28"/>
  <c r="AN147" i="28"/>
  <c r="AO147" i="28"/>
  <c r="AP147" i="28"/>
  <c r="AQ147" i="28"/>
  <c r="AR147" i="28"/>
  <c r="D148" i="28"/>
  <c r="E148" i="28"/>
  <c r="F148" i="28"/>
  <c r="G148" i="28"/>
  <c r="H148" i="28"/>
  <c r="I148" i="28"/>
  <c r="J148" i="28"/>
  <c r="K148" i="28"/>
  <c r="L148" i="28"/>
  <c r="M148" i="28"/>
  <c r="N148" i="28"/>
  <c r="O148" i="28"/>
  <c r="P148" i="28"/>
  <c r="Q148" i="28"/>
  <c r="R148" i="28"/>
  <c r="S148" i="28"/>
  <c r="T148" i="28"/>
  <c r="U148" i="28"/>
  <c r="V148" i="28"/>
  <c r="W148" i="28"/>
  <c r="X148" i="28"/>
  <c r="Y148" i="28"/>
  <c r="Z148" i="28"/>
  <c r="AA148" i="28"/>
  <c r="AB148" i="28"/>
  <c r="AC148" i="28"/>
  <c r="AD148" i="28"/>
  <c r="AE148" i="28"/>
  <c r="AF148" i="28"/>
  <c r="AG148" i="28"/>
  <c r="AH148" i="28"/>
  <c r="AI148" i="28"/>
  <c r="AJ148" i="28"/>
  <c r="AK148" i="28"/>
  <c r="AL148" i="28"/>
  <c r="AM148" i="28"/>
  <c r="AN148" i="28"/>
  <c r="AO148" i="28"/>
  <c r="AP148" i="28"/>
  <c r="AQ148" i="28"/>
  <c r="AR148" i="28"/>
  <c r="D149" i="28"/>
  <c r="E149" i="28"/>
  <c r="F149" i="28"/>
  <c r="G149" i="28"/>
  <c r="H149" i="28"/>
  <c r="I149" i="28"/>
  <c r="J149" i="28"/>
  <c r="K149" i="28"/>
  <c r="L149" i="28"/>
  <c r="M149" i="28"/>
  <c r="N149" i="28"/>
  <c r="O149" i="28"/>
  <c r="P149" i="28"/>
  <c r="Q149" i="28"/>
  <c r="R149" i="28"/>
  <c r="S149" i="28"/>
  <c r="T149" i="28"/>
  <c r="U149" i="28"/>
  <c r="V149" i="28"/>
  <c r="W149" i="28"/>
  <c r="X149" i="28"/>
  <c r="Y149" i="28"/>
  <c r="Z149" i="28"/>
  <c r="AA149" i="28"/>
  <c r="AB149" i="28"/>
  <c r="AC149" i="28"/>
  <c r="AD149" i="28"/>
  <c r="AE149" i="28"/>
  <c r="AF149" i="28"/>
  <c r="AG149" i="28"/>
  <c r="AH149" i="28"/>
  <c r="AI149" i="28"/>
  <c r="AJ149" i="28"/>
  <c r="AK149" i="28"/>
  <c r="AL149" i="28"/>
  <c r="AM149" i="28"/>
  <c r="AN149" i="28"/>
  <c r="AO149" i="28"/>
  <c r="AP149" i="28"/>
  <c r="AQ149" i="28"/>
  <c r="AR149" i="28"/>
  <c r="D150" i="28"/>
  <c r="E150" i="28"/>
  <c r="F150" i="28"/>
  <c r="G150" i="28"/>
  <c r="H150" i="28"/>
  <c r="I150" i="28"/>
  <c r="J150" i="28"/>
  <c r="K150" i="28"/>
  <c r="L150" i="28"/>
  <c r="M150" i="28"/>
  <c r="N150" i="28"/>
  <c r="O150" i="28"/>
  <c r="P150" i="28"/>
  <c r="Q150" i="28"/>
  <c r="R150" i="28"/>
  <c r="S150" i="28"/>
  <c r="T150" i="28"/>
  <c r="U150" i="28"/>
  <c r="V150" i="28"/>
  <c r="W150" i="28"/>
  <c r="X150" i="28"/>
  <c r="Y150" i="28"/>
  <c r="Z150" i="28"/>
  <c r="AA150" i="28"/>
  <c r="AB150" i="28"/>
  <c r="AC150" i="28"/>
  <c r="AD150" i="28"/>
  <c r="AE150" i="28"/>
  <c r="AF150" i="28"/>
  <c r="AG150" i="28"/>
  <c r="AH150" i="28"/>
  <c r="AI150" i="28"/>
  <c r="AJ150" i="28"/>
  <c r="AK150" i="28"/>
  <c r="AL150" i="28"/>
  <c r="AM150" i="28"/>
  <c r="AN150" i="28"/>
  <c r="AO150" i="28"/>
  <c r="AP150" i="28"/>
  <c r="AQ150" i="28"/>
  <c r="AR150" i="28"/>
  <c r="D151" i="28"/>
  <c r="E151" i="28"/>
  <c r="F151" i="28"/>
  <c r="G151" i="28"/>
  <c r="H151" i="28"/>
  <c r="I151" i="28"/>
  <c r="J151" i="28"/>
  <c r="K151" i="28"/>
  <c r="L151" i="28"/>
  <c r="M151" i="28"/>
  <c r="N151" i="28"/>
  <c r="O151" i="28"/>
  <c r="P151" i="28"/>
  <c r="Q151" i="28"/>
  <c r="R151" i="28"/>
  <c r="S151" i="28"/>
  <c r="T151" i="28"/>
  <c r="U151" i="28"/>
  <c r="V151" i="28"/>
  <c r="W151" i="28"/>
  <c r="X151" i="28"/>
  <c r="Y151" i="28"/>
  <c r="Z151" i="28"/>
  <c r="AA151" i="28"/>
  <c r="AB151" i="28"/>
  <c r="AC151" i="28"/>
  <c r="AD151" i="28"/>
  <c r="AE151" i="28"/>
  <c r="AF151" i="28"/>
  <c r="AG151" i="28"/>
  <c r="AH151" i="28"/>
  <c r="AI151" i="28"/>
  <c r="AJ151" i="28"/>
  <c r="AK151" i="28"/>
  <c r="AL151" i="28"/>
  <c r="AM151" i="28"/>
  <c r="AN151" i="28"/>
  <c r="AO151" i="28"/>
  <c r="AP151" i="28"/>
  <c r="AQ151" i="28"/>
  <c r="AR151" i="28"/>
  <c r="D263" i="28"/>
  <c r="E263" i="28"/>
  <c r="F263" i="28"/>
  <c r="G263" i="28"/>
  <c r="H263" i="28"/>
  <c r="I263" i="28"/>
  <c r="J263" i="28"/>
  <c r="K263" i="28"/>
  <c r="L263" i="28"/>
  <c r="M263" i="28"/>
  <c r="N263" i="28"/>
  <c r="O263" i="28"/>
  <c r="P263" i="28"/>
  <c r="Q263" i="28"/>
  <c r="R263" i="28"/>
  <c r="S263" i="28"/>
  <c r="T263" i="28"/>
  <c r="U263" i="28"/>
  <c r="V263" i="28"/>
  <c r="W263" i="28"/>
  <c r="X263" i="28"/>
  <c r="Y263" i="28"/>
  <c r="Z263" i="28"/>
  <c r="AA263" i="28"/>
  <c r="AB263" i="28"/>
  <c r="AC263" i="28"/>
  <c r="AD263" i="28"/>
  <c r="AE263" i="28"/>
  <c r="AF263" i="28"/>
  <c r="AG263" i="28"/>
  <c r="AH263" i="28"/>
  <c r="AI263" i="28"/>
  <c r="AJ263" i="28"/>
  <c r="AK263" i="28"/>
  <c r="AL263" i="28"/>
  <c r="AM263" i="28"/>
  <c r="AN263" i="28"/>
  <c r="AO263" i="28"/>
  <c r="AP263" i="28"/>
  <c r="AQ263" i="28"/>
  <c r="AR263" i="28"/>
  <c r="D152" i="28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U152" i="28"/>
  <c r="V152" i="28"/>
  <c r="W152" i="28"/>
  <c r="X152" i="28"/>
  <c r="Y152" i="28"/>
  <c r="Z152" i="28"/>
  <c r="AA152" i="28"/>
  <c r="AB152" i="28"/>
  <c r="AC152" i="28"/>
  <c r="AD152" i="28"/>
  <c r="AE152" i="28"/>
  <c r="AF152" i="28"/>
  <c r="AG152" i="28"/>
  <c r="AH152" i="28"/>
  <c r="AI152" i="28"/>
  <c r="AJ152" i="28"/>
  <c r="AK152" i="28"/>
  <c r="AL152" i="28"/>
  <c r="AM152" i="28"/>
  <c r="AN152" i="28"/>
  <c r="AO152" i="28"/>
  <c r="AP152" i="28"/>
  <c r="AQ152" i="28"/>
  <c r="AR152" i="28"/>
  <c r="D153" i="28"/>
  <c r="E153" i="28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U153" i="28"/>
  <c r="V153" i="28"/>
  <c r="W153" i="28"/>
  <c r="X153" i="28"/>
  <c r="Y153" i="28"/>
  <c r="Z153" i="28"/>
  <c r="AA153" i="28"/>
  <c r="AB153" i="28"/>
  <c r="AC153" i="28"/>
  <c r="AD153" i="28"/>
  <c r="AE153" i="28"/>
  <c r="AF153" i="28"/>
  <c r="AG153" i="28"/>
  <c r="AH153" i="28"/>
  <c r="AI153" i="28"/>
  <c r="AJ153" i="28"/>
  <c r="AK153" i="28"/>
  <c r="AL153" i="28"/>
  <c r="AM153" i="28"/>
  <c r="AN153" i="28"/>
  <c r="AO153" i="28"/>
  <c r="AP153" i="28"/>
  <c r="AQ153" i="28"/>
  <c r="AR153" i="28"/>
  <c r="D154" i="28"/>
  <c r="E154" i="28"/>
  <c r="F154" i="28"/>
  <c r="G154" i="28"/>
  <c r="H154" i="28"/>
  <c r="I154" i="28"/>
  <c r="J154" i="28"/>
  <c r="K154" i="28"/>
  <c r="L154" i="28"/>
  <c r="M154" i="28"/>
  <c r="N154" i="28"/>
  <c r="O154" i="28"/>
  <c r="P154" i="28"/>
  <c r="Q154" i="28"/>
  <c r="R154" i="28"/>
  <c r="S154" i="28"/>
  <c r="T154" i="28"/>
  <c r="U154" i="28"/>
  <c r="V154" i="28"/>
  <c r="W154" i="28"/>
  <c r="X154" i="28"/>
  <c r="Y154" i="28"/>
  <c r="Z154" i="28"/>
  <c r="AA154" i="28"/>
  <c r="AB154" i="28"/>
  <c r="AC154" i="28"/>
  <c r="AD154" i="28"/>
  <c r="AE154" i="28"/>
  <c r="AF154" i="28"/>
  <c r="AG154" i="28"/>
  <c r="AH154" i="28"/>
  <c r="AI154" i="28"/>
  <c r="AJ154" i="28"/>
  <c r="AK154" i="28"/>
  <c r="AL154" i="28"/>
  <c r="AM154" i="28"/>
  <c r="AN154" i="28"/>
  <c r="AO154" i="28"/>
  <c r="AP154" i="28"/>
  <c r="AQ154" i="28"/>
  <c r="AR154" i="28"/>
  <c r="D155" i="28"/>
  <c r="E155" i="28"/>
  <c r="F155" i="28"/>
  <c r="G155" i="28"/>
  <c r="H155" i="28"/>
  <c r="I155" i="28"/>
  <c r="J155" i="28"/>
  <c r="K155" i="28"/>
  <c r="L155" i="28"/>
  <c r="M155" i="28"/>
  <c r="N155" i="28"/>
  <c r="O155" i="28"/>
  <c r="P155" i="28"/>
  <c r="Q155" i="28"/>
  <c r="R155" i="28"/>
  <c r="S155" i="28"/>
  <c r="T155" i="28"/>
  <c r="U155" i="28"/>
  <c r="V155" i="28"/>
  <c r="W155" i="28"/>
  <c r="X155" i="28"/>
  <c r="Y155" i="28"/>
  <c r="Z155" i="28"/>
  <c r="AA155" i="28"/>
  <c r="AB155" i="28"/>
  <c r="AC155" i="28"/>
  <c r="AD155" i="28"/>
  <c r="AE155" i="28"/>
  <c r="AF155" i="28"/>
  <c r="AG155" i="28"/>
  <c r="AH155" i="28"/>
  <c r="AI155" i="28"/>
  <c r="AJ155" i="28"/>
  <c r="AK155" i="28"/>
  <c r="AL155" i="28"/>
  <c r="AM155" i="28"/>
  <c r="AN155" i="28"/>
  <c r="AO155" i="28"/>
  <c r="AP155" i="28"/>
  <c r="AQ155" i="28"/>
  <c r="AR155" i="28"/>
  <c r="D156" i="28"/>
  <c r="E156" i="28"/>
  <c r="F156" i="28"/>
  <c r="G156" i="28"/>
  <c r="H156" i="28"/>
  <c r="I156" i="28"/>
  <c r="J156" i="28"/>
  <c r="K156" i="28"/>
  <c r="L156" i="28"/>
  <c r="M156" i="28"/>
  <c r="N156" i="28"/>
  <c r="O156" i="28"/>
  <c r="P156" i="28"/>
  <c r="Q156" i="28"/>
  <c r="R156" i="28"/>
  <c r="S156" i="28"/>
  <c r="T156" i="28"/>
  <c r="U156" i="28"/>
  <c r="V156" i="28"/>
  <c r="W156" i="28"/>
  <c r="X156" i="28"/>
  <c r="Y156" i="28"/>
  <c r="Z156" i="28"/>
  <c r="AA156" i="28"/>
  <c r="AB156" i="28"/>
  <c r="AC156" i="28"/>
  <c r="AD156" i="28"/>
  <c r="AE156" i="28"/>
  <c r="AF156" i="28"/>
  <c r="AG156" i="28"/>
  <c r="AH156" i="28"/>
  <c r="AI156" i="28"/>
  <c r="AJ156" i="28"/>
  <c r="AK156" i="28"/>
  <c r="AL156" i="28"/>
  <c r="AM156" i="28"/>
  <c r="AN156" i="28"/>
  <c r="AO156" i="28"/>
  <c r="AP156" i="28"/>
  <c r="AQ156" i="28"/>
  <c r="AR156" i="28"/>
  <c r="D157" i="28"/>
  <c r="E157" i="28"/>
  <c r="F157" i="28"/>
  <c r="G157" i="28"/>
  <c r="H157" i="28"/>
  <c r="I157" i="28"/>
  <c r="J157" i="28"/>
  <c r="K157" i="28"/>
  <c r="L157" i="28"/>
  <c r="M157" i="28"/>
  <c r="N157" i="28"/>
  <c r="O157" i="28"/>
  <c r="P157" i="28"/>
  <c r="Q157" i="28"/>
  <c r="R157" i="28"/>
  <c r="S157" i="28"/>
  <c r="T157" i="28"/>
  <c r="U157" i="28"/>
  <c r="V157" i="28"/>
  <c r="W157" i="28"/>
  <c r="X157" i="28"/>
  <c r="Y157" i="28"/>
  <c r="Z157" i="28"/>
  <c r="AA157" i="28"/>
  <c r="AB157" i="28"/>
  <c r="AC157" i="28"/>
  <c r="AD157" i="28"/>
  <c r="AE157" i="28"/>
  <c r="AF157" i="28"/>
  <c r="AG157" i="28"/>
  <c r="AH157" i="28"/>
  <c r="AI157" i="28"/>
  <c r="AJ157" i="28"/>
  <c r="AK157" i="28"/>
  <c r="AL157" i="28"/>
  <c r="AM157" i="28"/>
  <c r="AN157" i="28"/>
  <c r="AO157" i="28"/>
  <c r="AP157" i="28"/>
  <c r="AQ157" i="28"/>
  <c r="AR157" i="28"/>
  <c r="D158" i="28"/>
  <c r="E158" i="28"/>
  <c r="F158" i="28"/>
  <c r="G158" i="28"/>
  <c r="H158" i="28"/>
  <c r="I158" i="28"/>
  <c r="J158" i="28"/>
  <c r="K158" i="28"/>
  <c r="L158" i="28"/>
  <c r="M158" i="28"/>
  <c r="N158" i="28"/>
  <c r="O158" i="28"/>
  <c r="P158" i="28"/>
  <c r="Q158" i="28"/>
  <c r="R158" i="28"/>
  <c r="S158" i="28"/>
  <c r="T158" i="28"/>
  <c r="U158" i="28"/>
  <c r="V158" i="28"/>
  <c r="W158" i="28"/>
  <c r="X158" i="28"/>
  <c r="Y158" i="28"/>
  <c r="Z158" i="28"/>
  <c r="AA158" i="28"/>
  <c r="AB158" i="28"/>
  <c r="AC158" i="28"/>
  <c r="AD158" i="28"/>
  <c r="AE158" i="28"/>
  <c r="AF158" i="28"/>
  <c r="AG158" i="28"/>
  <c r="AH158" i="28"/>
  <c r="AI158" i="28"/>
  <c r="AJ158" i="28"/>
  <c r="AK158" i="28"/>
  <c r="AL158" i="28"/>
  <c r="AM158" i="28"/>
  <c r="AN158" i="28"/>
  <c r="AO158" i="28"/>
  <c r="AP158" i="28"/>
  <c r="AQ158" i="28"/>
  <c r="AR158" i="28"/>
  <c r="D159" i="28"/>
  <c r="E159" i="28"/>
  <c r="F159" i="28"/>
  <c r="G159" i="28"/>
  <c r="H159" i="28"/>
  <c r="I159" i="28"/>
  <c r="J159" i="28"/>
  <c r="K159" i="28"/>
  <c r="L159" i="28"/>
  <c r="M159" i="28"/>
  <c r="N159" i="28"/>
  <c r="O159" i="28"/>
  <c r="P159" i="28"/>
  <c r="Q159" i="28"/>
  <c r="R159" i="28"/>
  <c r="S159" i="28"/>
  <c r="T159" i="28"/>
  <c r="U159" i="28"/>
  <c r="V159" i="28"/>
  <c r="W159" i="28"/>
  <c r="X159" i="28"/>
  <c r="Y159" i="28"/>
  <c r="Z159" i="28"/>
  <c r="AA159" i="28"/>
  <c r="AB159" i="28"/>
  <c r="AC159" i="28"/>
  <c r="AD159" i="28"/>
  <c r="AE159" i="28"/>
  <c r="AF159" i="28"/>
  <c r="AG159" i="28"/>
  <c r="AH159" i="28"/>
  <c r="AI159" i="28"/>
  <c r="AJ159" i="28"/>
  <c r="AK159" i="28"/>
  <c r="AL159" i="28"/>
  <c r="AM159" i="28"/>
  <c r="AN159" i="28"/>
  <c r="AO159" i="28"/>
  <c r="AP159" i="28"/>
  <c r="AQ159" i="28"/>
  <c r="AR159" i="28"/>
  <c r="D160" i="28"/>
  <c r="E160" i="28"/>
  <c r="F160" i="28"/>
  <c r="G160" i="28"/>
  <c r="H160" i="28"/>
  <c r="I160" i="28"/>
  <c r="J160" i="28"/>
  <c r="K160" i="28"/>
  <c r="L160" i="28"/>
  <c r="M160" i="28"/>
  <c r="N160" i="28"/>
  <c r="O160" i="28"/>
  <c r="P160" i="28"/>
  <c r="Q160" i="28"/>
  <c r="R160" i="28"/>
  <c r="S160" i="28"/>
  <c r="T160" i="28"/>
  <c r="U160" i="28"/>
  <c r="V160" i="28"/>
  <c r="W160" i="28"/>
  <c r="X160" i="28"/>
  <c r="Y160" i="28"/>
  <c r="Z160" i="28"/>
  <c r="AA160" i="28"/>
  <c r="AB160" i="28"/>
  <c r="AC160" i="28"/>
  <c r="AD160" i="28"/>
  <c r="AE160" i="28"/>
  <c r="AF160" i="28"/>
  <c r="AG160" i="28"/>
  <c r="AH160" i="28"/>
  <c r="AI160" i="28"/>
  <c r="AJ160" i="28"/>
  <c r="AK160" i="28"/>
  <c r="AL160" i="28"/>
  <c r="AM160" i="28"/>
  <c r="AN160" i="28"/>
  <c r="AO160" i="28"/>
  <c r="AP160" i="28"/>
  <c r="AQ160" i="28"/>
  <c r="AR160" i="28"/>
  <c r="D161" i="28"/>
  <c r="E161" i="28"/>
  <c r="F161" i="28"/>
  <c r="G161" i="28"/>
  <c r="H161" i="28"/>
  <c r="I161" i="28"/>
  <c r="J161" i="28"/>
  <c r="K161" i="28"/>
  <c r="L161" i="28"/>
  <c r="M161" i="28"/>
  <c r="N161" i="28"/>
  <c r="O161" i="28"/>
  <c r="P161" i="28"/>
  <c r="Q161" i="28"/>
  <c r="R161" i="28"/>
  <c r="S161" i="28"/>
  <c r="T161" i="28"/>
  <c r="U161" i="28"/>
  <c r="V161" i="28"/>
  <c r="W161" i="28"/>
  <c r="X161" i="28"/>
  <c r="Y161" i="28"/>
  <c r="Z161" i="28"/>
  <c r="AA161" i="28"/>
  <c r="AB161" i="28"/>
  <c r="AC161" i="28"/>
  <c r="AD161" i="28"/>
  <c r="AE161" i="28"/>
  <c r="AF161" i="28"/>
  <c r="AG161" i="28"/>
  <c r="AH161" i="28"/>
  <c r="AI161" i="28"/>
  <c r="AJ161" i="28"/>
  <c r="AK161" i="28"/>
  <c r="AL161" i="28"/>
  <c r="AM161" i="28"/>
  <c r="AN161" i="28"/>
  <c r="AO161" i="28"/>
  <c r="AP161" i="28"/>
  <c r="AQ161" i="28"/>
  <c r="AR161" i="28"/>
  <c r="D162" i="28"/>
  <c r="E162" i="28"/>
  <c r="F162" i="28"/>
  <c r="G162" i="28"/>
  <c r="H162" i="28"/>
  <c r="I162" i="28"/>
  <c r="J162" i="28"/>
  <c r="K162" i="28"/>
  <c r="L162" i="28"/>
  <c r="M162" i="28"/>
  <c r="N162" i="28"/>
  <c r="O162" i="28"/>
  <c r="P162" i="28"/>
  <c r="Q162" i="28"/>
  <c r="R162" i="28"/>
  <c r="S162" i="28"/>
  <c r="T162" i="28"/>
  <c r="U162" i="28"/>
  <c r="V162" i="28"/>
  <c r="W162" i="28"/>
  <c r="X162" i="28"/>
  <c r="Y162" i="28"/>
  <c r="Z162" i="28"/>
  <c r="AA162" i="28"/>
  <c r="AB162" i="28"/>
  <c r="AC162" i="28"/>
  <c r="AD162" i="28"/>
  <c r="AE162" i="28"/>
  <c r="AF162" i="28"/>
  <c r="AG162" i="28"/>
  <c r="AH162" i="28"/>
  <c r="AI162" i="28"/>
  <c r="AJ162" i="28"/>
  <c r="AK162" i="28"/>
  <c r="AL162" i="28"/>
  <c r="AM162" i="28"/>
  <c r="AN162" i="28"/>
  <c r="AO162" i="28"/>
  <c r="AP162" i="28"/>
  <c r="AQ162" i="28"/>
  <c r="AR162" i="28"/>
  <c r="D163" i="28"/>
  <c r="E163" i="28"/>
  <c r="F163" i="28"/>
  <c r="G163" i="28"/>
  <c r="H163" i="28"/>
  <c r="I163" i="28"/>
  <c r="J163" i="28"/>
  <c r="K163" i="28"/>
  <c r="L163" i="28"/>
  <c r="M163" i="28"/>
  <c r="N163" i="28"/>
  <c r="O163" i="28"/>
  <c r="P163" i="28"/>
  <c r="Q163" i="28"/>
  <c r="R163" i="28"/>
  <c r="S163" i="28"/>
  <c r="T163" i="28"/>
  <c r="U163" i="28"/>
  <c r="V163" i="28"/>
  <c r="W163" i="28"/>
  <c r="X163" i="28"/>
  <c r="Y163" i="28"/>
  <c r="Z163" i="28"/>
  <c r="AA163" i="28"/>
  <c r="AB163" i="28"/>
  <c r="AC163" i="28"/>
  <c r="AD163" i="28"/>
  <c r="AE163" i="28"/>
  <c r="AF163" i="28"/>
  <c r="AG163" i="28"/>
  <c r="AH163" i="28"/>
  <c r="AI163" i="28"/>
  <c r="AJ163" i="28"/>
  <c r="AK163" i="28"/>
  <c r="AL163" i="28"/>
  <c r="AM163" i="28"/>
  <c r="AN163" i="28"/>
  <c r="AO163" i="28"/>
  <c r="AP163" i="28"/>
  <c r="AQ163" i="28"/>
  <c r="AR163" i="28"/>
  <c r="D164" i="28"/>
  <c r="E164" i="28"/>
  <c r="F164" i="28"/>
  <c r="G164" i="28"/>
  <c r="H164" i="28"/>
  <c r="I164" i="28"/>
  <c r="J164" i="28"/>
  <c r="K164" i="28"/>
  <c r="L164" i="28"/>
  <c r="M164" i="28"/>
  <c r="N164" i="28"/>
  <c r="O164" i="28"/>
  <c r="P164" i="28"/>
  <c r="Q164" i="28"/>
  <c r="R164" i="28"/>
  <c r="S164" i="28"/>
  <c r="T164" i="28"/>
  <c r="U164" i="28"/>
  <c r="V164" i="28"/>
  <c r="W164" i="28"/>
  <c r="X164" i="28"/>
  <c r="Y164" i="28"/>
  <c r="Z164" i="28"/>
  <c r="AA164" i="28"/>
  <c r="AB164" i="28"/>
  <c r="AC164" i="28"/>
  <c r="AD164" i="28"/>
  <c r="AE164" i="28"/>
  <c r="AF164" i="28"/>
  <c r="AG164" i="28"/>
  <c r="AH164" i="28"/>
  <c r="AI164" i="28"/>
  <c r="AJ164" i="28"/>
  <c r="AK164" i="28"/>
  <c r="AL164" i="28"/>
  <c r="AM164" i="28"/>
  <c r="AN164" i="28"/>
  <c r="AO164" i="28"/>
  <c r="AP164" i="28"/>
  <c r="AQ164" i="28"/>
  <c r="AR164" i="28"/>
  <c r="D165" i="28"/>
  <c r="E165" i="28"/>
  <c r="F165" i="28"/>
  <c r="G165" i="28"/>
  <c r="H165" i="28"/>
  <c r="I165" i="28"/>
  <c r="J165" i="28"/>
  <c r="K165" i="28"/>
  <c r="L165" i="28"/>
  <c r="M165" i="28"/>
  <c r="N165" i="28"/>
  <c r="O165" i="28"/>
  <c r="P165" i="28"/>
  <c r="Q165" i="28"/>
  <c r="R165" i="28"/>
  <c r="S165" i="28"/>
  <c r="T165" i="28"/>
  <c r="U165" i="28"/>
  <c r="V165" i="28"/>
  <c r="W165" i="28"/>
  <c r="X165" i="28"/>
  <c r="Y165" i="28"/>
  <c r="Z165" i="28"/>
  <c r="AA165" i="28"/>
  <c r="AB165" i="28"/>
  <c r="AC165" i="28"/>
  <c r="AD165" i="28"/>
  <c r="AE165" i="28"/>
  <c r="AF165" i="28"/>
  <c r="AG165" i="28"/>
  <c r="AH165" i="28"/>
  <c r="AI165" i="28"/>
  <c r="AJ165" i="28"/>
  <c r="AK165" i="28"/>
  <c r="AL165" i="28"/>
  <c r="AM165" i="28"/>
  <c r="AN165" i="28"/>
  <c r="AO165" i="28"/>
  <c r="AP165" i="28"/>
  <c r="AQ165" i="28"/>
  <c r="AR165" i="28"/>
  <c r="D166" i="28"/>
  <c r="E166" i="28"/>
  <c r="F166" i="28"/>
  <c r="G166" i="28"/>
  <c r="H166" i="28"/>
  <c r="I166" i="28"/>
  <c r="J166" i="28"/>
  <c r="K166" i="28"/>
  <c r="L166" i="28"/>
  <c r="M166" i="28"/>
  <c r="N166" i="28"/>
  <c r="O166" i="28"/>
  <c r="P166" i="28"/>
  <c r="Q166" i="28"/>
  <c r="R166" i="28"/>
  <c r="S166" i="28"/>
  <c r="T166" i="28"/>
  <c r="U166" i="28"/>
  <c r="V166" i="28"/>
  <c r="W166" i="28"/>
  <c r="X166" i="28"/>
  <c r="Y166" i="28"/>
  <c r="Z166" i="28"/>
  <c r="AA166" i="28"/>
  <c r="AB166" i="28"/>
  <c r="AC166" i="28"/>
  <c r="AD166" i="28"/>
  <c r="AE166" i="28"/>
  <c r="AF166" i="28"/>
  <c r="AG166" i="28"/>
  <c r="AH166" i="28"/>
  <c r="AI166" i="28"/>
  <c r="AJ166" i="28"/>
  <c r="AK166" i="28"/>
  <c r="AL166" i="28"/>
  <c r="AM166" i="28"/>
  <c r="AN166" i="28"/>
  <c r="AO166" i="28"/>
  <c r="AP166" i="28"/>
  <c r="AQ166" i="28"/>
  <c r="AR166" i="28"/>
  <c r="D167" i="28"/>
  <c r="E167" i="28"/>
  <c r="F167" i="28"/>
  <c r="G167" i="28"/>
  <c r="H167" i="28"/>
  <c r="I167" i="28"/>
  <c r="J167" i="28"/>
  <c r="K167" i="28"/>
  <c r="L167" i="28"/>
  <c r="M167" i="28"/>
  <c r="N167" i="28"/>
  <c r="O167" i="28"/>
  <c r="P167" i="28"/>
  <c r="Q167" i="28"/>
  <c r="R167" i="28"/>
  <c r="S167" i="28"/>
  <c r="T167" i="28"/>
  <c r="U167" i="28"/>
  <c r="V167" i="28"/>
  <c r="W167" i="28"/>
  <c r="X167" i="28"/>
  <c r="Y167" i="28"/>
  <c r="Z167" i="28"/>
  <c r="AA167" i="28"/>
  <c r="AB167" i="28"/>
  <c r="AC167" i="28"/>
  <c r="AD167" i="28"/>
  <c r="AE167" i="28"/>
  <c r="AF167" i="28"/>
  <c r="AG167" i="28"/>
  <c r="AH167" i="28"/>
  <c r="AI167" i="28"/>
  <c r="AJ167" i="28"/>
  <c r="AK167" i="28"/>
  <c r="AL167" i="28"/>
  <c r="AM167" i="28"/>
  <c r="AN167" i="28"/>
  <c r="AO167" i="28"/>
  <c r="AP167" i="28"/>
  <c r="AQ167" i="28"/>
  <c r="AR167" i="28"/>
  <c r="D168" i="28"/>
  <c r="E168" i="28"/>
  <c r="F168" i="28"/>
  <c r="G168" i="28"/>
  <c r="H168" i="28"/>
  <c r="I168" i="28"/>
  <c r="J168" i="28"/>
  <c r="K168" i="28"/>
  <c r="L168" i="28"/>
  <c r="M168" i="28"/>
  <c r="N168" i="28"/>
  <c r="O168" i="28"/>
  <c r="P168" i="28"/>
  <c r="Q168" i="28"/>
  <c r="R168" i="28"/>
  <c r="S168" i="28"/>
  <c r="T168" i="28"/>
  <c r="U168" i="28"/>
  <c r="V168" i="28"/>
  <c r="W168" i="28"/>
  <c r="X168" i="28"/>
  <c r="Y168" i="28"/>
  <c r="Z168" i="28"/>
  <c r="AA168" i="28"/>
  <c r="AB168" i="28"/>
  <c r="AC168" i="28"/>
  <c r="AD168" i="28"/>
  <c r="AE168" i="28"/>
  <c r="AF168" i="28"/>
  <c r="AG168" i="28"/>
  <c r="AH168" i="28"/>
  <c r="AI168" i="28"/>
  <c r="AJ168" i="28"/>
  <c r="AK168" i="28"/>
  <c r="AL168" i="28"/>
  <c r="AM168" i="28"/>
  <c r="AN168" i="28"/>
  <c r="AO168" i="28"/>
  <c r="AP168" i="28"/>
  <c r="AQ168" i="28"/>
  <c r="AR168" i="28"/>
  <c r="D169" i="28"/>
  <c r="E169" i="28"/>
  <c r="F169" i="28"/>
  <c r="G169" i="28"/>
  <c r="H169" i="28"/>
  <c r="I169" i="28"/>
  <c r="J169" i="28"/>
  <c r="K169" i="28"/>
  <c r="L169" i="28"/>
  <c r="M169" i="28"/>
  <c r="N169" i="28"/>
  <c r="O169" i="28"/>
  <c r="P169" i="28"/>
  <c r="Q169" i="28"/>
  <c r="R169" i="28"/>
  <c r="S169" i="28"/>
  <c r="T169" i="28"/>
  <c r="U169" i="28"/>
  <c r="V169" i="28"/>
  <c r="W169" i="28"/>
  <c r="X169" i="28"/>
  <c r="Y169" i="28"/>
  <c r="Z169" i="28"/>
  <c r="AA169" i="28"/>
  <c r="AB169" i="28"/>
  <c r="AC169" i="28"/>
  <c r="AD169" i="28"/>
  <c r="AE169" i="28"/>
  <c r="AF169" i="28"/>
  <c r="AG169" i="28"/>
  <c r="AH169" i="28"/>
  <c r="AI169" i="28"/>
  <c r="AJ169" i="28"/>
  <c r="AK169" i="28"/>
  <c r="AL169" i="28"/>
  <c r="AM169" i="28"/>
  <c r="AN169" i="28"/>
  <c r="AO169" i="28"/>
  <c r="AP169" i="28"/>
  <c r="AQ169" i="28"/>
  <c r="AR169" i="28"/>
  <c r="D170" i="28"/>
  <c r="E170" i="28"/>
  <c r="F170" i="28"/>
  <c r="G170" i="28"/>
  <c r="H170" i="28"/>
  <c r="I170" i="28"/>
  <c r="J170" i="28"/>
  <c r="K170" i="28"/>
  <c r="L170" i="28"/>
  <c r="M170" i="28"/>
  <c r="N170" i="28"/>
  <c r="O170" i="28"/>
  <c r="P170" i="28"/>
  <c r="Q170" i="28"/>
  <c r="R170" i="28"/>
  <c r="S170" i="28"/>
  <c r="T170" i="28"/>
  <c r="U170" i="28"/>
  <c r="V170" i="28"/>
  <c r="W170" i="28"/>
  <c r="X170" i="28"/>
  <c r="Y170" i="28"/>
  <c r="Z170" i="28"/>
  <c r="AA170" i="28"/>
  <c r="AB170" i="28"/>
  <c r="AC170" i="28"/>
  <c r="AD170" i="28"/>
  <c r="AE170" i="28"/>
  <c r="AF170" i="28"/>
  <c r="AG170" i="28"/>
  <c r="AH170" i="28"/>
  <c r="AI170" i="28"/>
  <c r="AJ170" i="28"/>
  <c r="AK170" i="28"/>
  <c r="AL170" i="28"/>
  <c r="AM170" i="28"/>
  <c r="AN170" i="28"/>
  <c r="AO170" i="28"/>
  <c r="AP170" i="28"/>
  <c r="AQ170" i="28"/>
  <c r="AR170" i="28"/>
  <c r="D171" i="28"/>
  <c r="E171" i="28"/>
  <c r="F171" i="28"/>
  <c r="G171" i="28"/>
  <c r="H171" i="28"/>
  <c r="I171" i="28"/>
  <c r="J171" i="28"/>
  <c r="K171" i="28"/>
  <c r="L171" i="28"/>
  <c r="M171" i="28"/>
  <c r="N171" i="28"/>
  <c r="O171" i="28"/>
  <c r="P171" i="28"/>
  <c r="Q171" i="28"/>
  <c r="R171" i="28"/>
  <c r="S171" i="28"/>
  <c r="T171" i="28"/>
  <c r="U171" i="28"/>
  <c r="V171" i="28"/>
  <c r="W171" i="28"/>
  <c r="X171" i="28"/>
  <c r="Y171" i="28"/>
  <c r="Z171" i="28"/>
  <c r="AA171" i="28"/>
  <c r="AB171" i="28"/>
  <c r="AC171" i="28"/>
  <c r="AD171" i="28"/>
  <c r="AE171" i="28"/>
  <c r="AF171" i="28"/>
  <c r="AG171" i="28"/>
  <c r="AH171" i="28"/>
  <c r="AI171" i="28"/>
  <c r="AJ171" i="28"/>
  <c r="AK171" i="28"/>
  <c r="AL171" i="28"/>
  <c r="AM171" i="28"/>
  <c r="AN171" i="28"/>
  <c r="AO171" i="28"/>
  <c r="AP171" i="28"/>
  <c r="AQ171" i="28"/>
  <c r="AR171" i="28"/>
  <c r="D172" i="28"/>
  <c r="E172" i="28"/>
  <c r="F172" i="28"/>
  <c r="G172" i="28"/>
  <c r="H172" i="28"/>
  <c r="I172" i="28"/>
  <c r="J172" i="28"/>
  <c r="K172" i="28"/>
  <c r="L172" i="28"/>
  <c r="M172" i="28"/>
  <c r="N172" i="28"/>
  <c r="O172" i="28"/>
  <c r="P172" i="28"/>
  <c r="Q172" i="28"/>
  <c r="R172" i="28"/>
  <c r="S172" i="28"/>
  <c r="T172" i="28"/>
  <c r="U172" i="28"/>
  <c r="V172" i="28"/>
  <c r="W172" i="28"/>
  <c r="X172" i="28"/>
  <c r="Y172" i="28"/>
  <c r="Z172" i="28"/>
  <c r="AA172" i="28"/>
  <c r="AB172" i="28"/>
  <c r="AC172" i="28"/>
  <c r="AD172" i="28"/>
  <c r="AE172" i="28"/>
  <c r="AF172" i="28"/>
  <c r="AG172" i="28"/>
  <c r="AH172" i="28"/>
  <c r="AI172" i="28"/>
  <c r="AJ172" i="28"/>
  <c r="AK172" i="28"/>
  <c r="AL172" i="28"/>
  <c r="AM172" i="28"/>
  <c r="AN172" i="28"/>
  <c r="AO172" i="28"/>
  <c r="AP172" i="28"/>
  <c r="AQ172" i="28"/>
  <c r="AR172" i="28"/>
  <c r="D173" i="28"/>
  <c r="E173" i="28"/>
  <c r="F173" i="28"/>
  <c r="G173" i="28"/>
  <c r="H173" i="28"/>
  <c r="I173" i="28"/>
  <c r="J173" i="28"/>
  <c r="K173" i="28"/>
  <c r="L173" i="28"/>
  <c r="M173" i="28"/>
  <c r="N173" i="28"/>
  <c r="O173" i="28"/>
  <c r="P173" i="28"/>
  <c r="Q173" i="28"/>
  <c r="R173" i="28"/>
  <c r="S173" i="28"/>
  <c r="T173" i="28"/>
  <c r="U173" i="28"/>
  <c r="V173" i="28"/>
  <c r="W173" i="28"/>
  <c r="X173" i="28"/>
  <c r="Y173" i="28"/>
  <c r="Z173" i="28"/>
  <c r="AA173" i="28"/>
  <c r="AB173" i="28"/>
  <c r="AC173" i="28"/>
  <c r="AD173" i="28"/>
  <c r="AE173" i="28"/>
  <c r="AF173" i="28"/>
  <c r="AG173" i="28"/>
  <c r="AH173" i="28"/>
  <c r="AI173" i="28"/>
  <c r="AJ173" i="28"/>
  <c r="AK173" i="28"/>
  <c r="AL173" i="28"/>
  <c r="AM173" i="28"/>
  <c r="AN173" i="28"/>
  <c r="AO173" i="28"/>
  <c r="AP173" i="28"/>
  <c r="AQ173" i="28"/>
  <c r="AR173" i="28"/>
  <c r="D174" i="28"/>
  <c r="E174" i="28"/>
  <c r="F174" i="28"/>
  <c r="G174" i="28"/>
  <c r="H174" i="28"/>
  <c r="I174" i="28"/>
  <c r="J174" i="28"/>
  <c r="K174" i="28"/>
  <c r="L174" i="28"/>
  <c r="M174" i="28"/>
  <c r="N174" i="28"/>
  <c r="O174" i="28"/>
  <c r="P174" i="28"/>
  <c r="Q174" i="28"/>
  <c r="R174" i="28"/>
  <c r="S174" i="28"/>
  <c r="T174" i="28"/>
  <c r="U174" i="28"/>
  <c r="V174" i="28"/>
  <c r="W174" i="28"/>
  <c r="X174" i="28"/>
  <c r="Y174" i="28"/>
  <c r="Z174" i="28"/>
  <c r="AA174" i="28"/>
  <c r="AB174" i="28"/>
  <c r="AC174" i="28"/>
  <c r="AD174" i="28"/>
  <c r="AE174" i="28"/>
  <c r="AF174" i="28"/>
  <c r="AG174" i="28"/>
  <c r="AH174" i="28"/>
  <c r="AI174" i="28"/>
  <c r="AJ174" i="28"/>
  <c r="AK174" i="28"/>
  <c r="AL174" i="28"/>
  <c r="AM174" i="28"/>
  <c r="AN174" i="28"/>
  <c r="AO174" i="28"/>
  <c r="AP174" i="28"/>
  <c r="AQ174" i="28"/>
  <c r="AR174" i="28"/>
  <c r="D176" i="28"/>
  <c r="E176" i="28"/>
  <c r="F176" i="28"/>
  <c r="G176" i="28"/>
  <c r="H176" i="28"/>
  <c r="I176" i="28"/>
  <c r="J176" i="28"/>
  <c r="K176" i="28"/>
  <c r="L176" i="28"/>
  <c r="M176" i="28"/>
  <c r="N176" i="28"/>
  <c r="O176" i="28"/>
  <c r="P176" i="28"/>
  <c r="Q176" i="28"/>
  <c r="R176" i="28"/>
  <c r="S176" i="28"/>
  <c r="T176" i="28"/>
  <c r="U176" i="28"/>
  <c r="V176" i="28"/>
  <c r="W176" i="28"/>
  <c r="X176" i="28"/>
  <c r="Y176" i="28"/>
  <c r="Z176" i="28"/>
  <c r="AA176" i="28"/>
  <c r="AB176" i="28"/>
  <c r="AC176" i="28"/>
  <c r="AD176" i="28"/>
  <c r="AE176" i="28"/>
  <c r="AF176" i="28"/>
  <c r="AG176" i="28"/>
  <c r="AH176" i="28"/>
  <c r="AI176" i="28"/>
  <c r="AJ176" i="28"/>
  <c r="AK176" i="28"/>
  <c r="AL176" i="28"/>
  <c r="AM176" i="28"/>
  <c r="AN176" i="28"/>
  <c r="AO176" i="28"/>
  <c r="AP176" i="28"/>
  <c r="AQ176" i="28"/>
  <c r="AR176" i="28"/>
  <c r="D177" i="28"/>
  <c r="E177" i="28"/>
  <c r="F177" i="28"/>
  <c r="G177" i="28"/>
  <c r="H177" i="28"/>
  <c r="I177" i="28"/>
  <c r="J177" i="28"/>
  <c r="K177" i="28"/>
  <c r="L177" i="28"/>
  <c r="M177" i="28"/>
  <c r="N177" i="28"/>
  <c r="O177" i="28"/>
  <c r="P177" i="28"/>
  <c r="Q177" i="28"/>
  <c r="R177" i="28"/>
  <c r="S177" i="28"/>
  <c r="T177" i="28"/>
  <c r="U177" i="28"/>
  <c r="V177" i="28"/>
  <c r="W177" i="28"/>
  <c r="X177" i="28"/>
  <c r="Y177" i="28"/>
  <c r="Z177" i="28"/>
  <c r="AA177" i="28"/>
  <c r="AB177" i="28"/>
  <c r="AC177" i="28"/>
  <c r="AD177" i="28"/>
  <c r="AE177" i="28"/>
  <c r="AF177" i="28"/>
  <c r="AG177" i="28"/>
  <c r="AH177" i="28"/>
  <c r="AI177" i="28"/>
  <c r="AJ177" i="28"/>
  <c r="AK177" i="28"/>
  <c r="AL177" i="28"/>
  <c r="AM177" i="28"/>
  <c r="AN177" i="28"/>
  <c r="AO177" i="28"/>
  <c r="AP177" i="28"/>
  <c r="AQ177" i="28"/>
  <c r="AR177" i="28"/>
  <c r="D178" i="28"/>
  <c r="E178" i="28"/>
  <c r="F178" i="28"/>
  <c r="G178" i="28"/>
  <c r="H178" i="28"/>
  <c r="I178" i="28"/>
  <c r="J178" i="28"/>
  <c r="K178" i="28"/>
  <c r="L178" i="28"/>
  <c r="M178" i="28"/>
  <c r="N178" i="28"/>
  <c r="O178" i="28"/>
  <c r="P178" i="28"/>
  <c r="Q178" i="28"/>
  <c r="R178" i="28"/>
  <c r="S178" i="28"/>
  <c r="T178" i="28"/>
  <c r="U178" i="28"/>
  <c r="V178" i="28"/>
  <c r="W178" i="28"/>
  <c r="X178" i="28"/>
  <c r="Y178" i="28"/>
  <c r="Z178" i="28"/>
  <c r="AA178" i="28"/>
  <c r="AB178" i="28"/>
  <c r="AC178" i="28"/>
  <c r="AD178" i="28"/>
  <c r="AE178" i="28"/>
  <c r="AF178" i="28"/>
  <c r="AG178" i="28"/>
  <c r="AH178" i="28"/>
  <c r="AI178" i="28"/>
  <c r="AJ178" i="28"/>
  <c r="AK178" i="28"/>
  <c r="AL178" i="28"/>
  <c r="AM178" i="28"/>
  <c r="AN178" i="28"/>
  <c r="AO178" i="28"/>
  <c r="AP178" i="28"/>
  <c r="AQ178" i="28"/>
  <c r="AR178" i="28"/>
  <c r="D179" i="28"/>
  <c r="E179" i="28"/>
  <c r="F179" i="28"/>
  <c r="G179" i="28"/>
  <c r="H179" i="28"/>
  <c r="I179" i="28"/>
  <c r="J179" i="28"/>
  <c r="K179" i="28"/>
  <c r="L179" i="28"/>
  <c r="M179" i="28"/>
  <c r="N179" i="28"/>
  <c r="O179" i="28"/>
  <c r="P179" i="28"/>
  <c r="Q179" i="28"/>
  <c r="R179" i="28"/>
  <c r="S179" i="28"/>
  <c r="T179" i="28"/>
  <c r="U179" i="28"/>
  <c r="V179" i="28"/>
  <c r="W179" i="28"/>
  <c r="X179" i="28"/>
  <c r="Y179" i="28"/>
  <c r="Z179" i="28"/>
  <c r="AA179" i="28"/>
  <c r="AB179" i="28"/>
  <c r="AC179" i="28"/>
  <c r="AD179" i="28"/>
  <c r="AE179" i="28"/>
  <c r="AF179" i="28"/>
  <c r="AG179" i="28"/>
  <c r="AH179" i="28"/>
  <c r="AI179" i="28"/>
  <c r="AJ179" i="28"/>
  <c r="AK179" i="28"/>
  <c r="AL179" i="28"/>
  <c r="AM179" i="28"/>
  <c r="AN179" i="28"/>
  <c r="AO179" i="28"/>
  <c r="AP179" i="28"/>
  <c r="AQ179" i="28"/>
  <c r="AR179" i="28"/>
  <c r="D180" i="28"/>
  <c r="E180" i="28"/>
  <c r="F180" i="28"/>
  <c r="G180" i="28"/>
  <c r="H180" i="28"/>
  <c r="I180" i="28"/>
  <c r="J180" i="28"/>
  <c r="K180" i="28"/>
  <c r="L180" i="28"/>
  <c r="M180" i="28"/>
  <c r="N180" i="28"/>
  <c r="O180" i="28"/>
  <c r="P180" i="28"/>
  <c r="Q180" i="28"/>
  <c r="R180" i="28"/>
  <c r="S180" i="28"/>
  <c r="T180" i="28"/>
  <c r="U180" i="28"/>
  <c r="V180" i="28"/>
  <c r="W180" i="28"/>
  <c r="X180" i="28"/>
  <c r="Y180" i="28"/>
  <c r="Z180" i="28"/>
  <c r="AA180" i="28"/>
  <c r="AB180" i="28"/>
  <c r="AC180" i="28"/>
  <c r="AD180" i="28"/>
  <c r="AE180" i="28"/>
  <c r="AF180" i="28"/>
  <c r="AG180" i="28"/>
  <c r="AH180" i="28"/>
  <c r="AI180" i="28"/>
  <c r="AJ180" i="28"/>
  <c r="AK180" i="28"/>
  <c r="AL180" i="28"/>
  <c r="AM180" i="28"/>
  <c r="AN180" i="28"/>
  <c r="AO180" i="28"/>
  <c r="AP180" i="28"/>
  <c r="AQ180" i="28"/>
  <c r="AR180" i="28"/>
  <c r="D181" i="28"/>
  <c r="E181" i="28"/>
  <c r="F181" i="28"/>
  <c r="G181" i="28"/>
  <c r="H181" i="28"/>
  <c r="I181" i="28"/>
  <c r="J181" i="28"/>
  <c r="K181" i="28"/>
  <c r="L181" i="28"/>
  <c r="M181" i="28"/>
  <c r="N181" i="28"/>
  <c r="O181" i="28"/>
  <c r="P181" i="28"/>
  <c r="Q181" i="28"/>
  <c r="R181" i="28"/>
  <c r="S181" i="28"/>
  <c r="T181" i="28"/>
  <c r="U181" i="28"/>
  <c r="V181" i="28"/>
  <c r="W181" i="28"/>
  <c r="X181" i="28"/>
  <c r="Y181" i="28"/>
  <c r="Z181" i="28"/>
  <c r="AA181" i="28"/>
  <c r="AB181" i="28"/>
  <c r="AC181" i="28"/>
  <c r="AD181" i="28"/>
  <c r="AE181" i="28"/>
  <c r="AF181" i="28"/>
  <c r="AG181" i="28"/>
  <c r="AH181" i="28"/>
  <c r="AI181" i="28"/>
  <c r="AJ181" i="28"/>
  <c r="AK181" i="28"/>
  <c r="AL181" i="28"/>
  <c r="AM181" i="28"/>
  <c r="AN181" i="28"/>
  <c r="AO181" i="28"/>
  <c r="AP181" i="28"/>
  <c r="AQ181" i="28"/>
  <c r="AR181" i="28"/>
  <c r="D182" i="28"/>
  <c r="E182" i="28"/>
  <c r="F182" i="28"/>
  <c r="G182" i="28"/>
  <c r="H182" i="28"/>
  <c r="I182" i="28"/>
  <c r="J182" i="28"/>
  <c r="K182" i="28"/>
  <c r="L182" i="28"/>
  <c r="M182" i="28"/>
  <c r="N182" i="28"/>
  <c r="O182" i="28"/>
  <c r="P182" i="28"/>
  <c r="Q182" i="28"/>
  <c r="R182" i="28"/>
  <c r="S182" i="28"/>
  <c r="T182" i="28"/>
  <c r="U182" i="28"/>
  <c r="V182" i="28"/>
  <c r="W182" i="28"/>
  <c r="X182" i="28"/>
  <c r="Y182" i="28"/>
  <c r="Z182" i="28"/>
  <c r="AA182" i="28"/>
  <c r="AB182" i="28"/>
  <c r="AC182" i="28"/>
  <c r="AD182" i="28"/>
  <c r="AE182" i="28"/>
  <c r="AF182" i="28"/>
  <c r="AG182" i="28"/>
  <c r="AH182" i="28"/>
  <c r="AI182" i="28"/>
  <c r="AJ182" i="28"/>
  <c r="AK182" i="28"/>
  <c r="AL182" i="28"/>
  <c r="AM182" i="28"/>
  <c r="AN182" i="28"/>
  <c r="AO182" i="28"/>
  <c r="AP182" i="28"/>
  <c r="AQ182" i="28"/>
  <c r="AR182" i="28"/>
  <c r="D183" i="28"/>
  <c r="E183" i="28"/>
  <c r="F183" i="28"/>
  <c r="G183" i="28"/>
  <c r="H183" i="28"/>
  <c r="I183" i="28"/>
  <c r="J183" i="28"/>
  <c r="K183" i="28"/>
  <c r="L183" i="28"/>
  <c r="M183" i="28"/>
  <c r="N183" i="28"/>
  <c r="O183" i="28"/>
  <c r="P183" i="28"/>
  <c r="Q183" i="28"/>
  <c r="R183" i="28"/>
  <c r="S183" i="28"/>
  <c r="T183" i="28"/>
  <c r="U183" i="28"/>
  <c r="V183" i="28"/>
  <c r="W183" i="28"/>
  <c r="X183" i="28"/>
  <c r="Y183" i="28"/>
  <c r="Z183" i="28"/>
  <c r="AA183" i="28"/>
  <c r="AB183" i="28"/>
  <c r="AC183" i="28"/>
  <c r="AD183" i="28"/>
  <c r="AE183" i="28"/>
  <c r="AF183" i="28"/>
  <c r="AG183" i="28"/>
  <c r="AH183" i="28"/>
  <c r="AI183" i="28"/>
  <c r="AJ183" i="28"/>
  <c r="AK183" i="28"/>
  <c r="AL183" i="28"/>
  <c r="AM183" i="28"/>
  <c r="AN183" i="28"/>
  <c r="AO183" i="28"/>
  <c r="AP183" i="28"/>
  <c r="AQ183" i="28"/>
  <c r="AR183" i="28"/>
  <c r="D184" i="28"/>
  <c r="E184" i="28"/>
  <c r="F184" i="28"/>
  <c r="G184" i="28"/>
  <c r="H184" i="28"/>
  <c r="I184" i="28"/>
  <c r="J184" i="28"/>
  <c r="K184" i="28"/>
  <c r="L184" i="28"/>
  <c r="M184" i="28"/>
  <c r="N184" i="28"/>
  <c r="O184" i="28"/>
  <c r="P184" i="28"/>
  <c r="Q184" i="28"/>
  <c r="R184" i="28"/>
  <c r="S184" i="28"/>
  <c r="T184" i="28"/>
  <c r="U184" i="28"/>
  <c r="V184" i="28"/>
  <c r="W184" i="28"/>
  <c r="X184" i="28"/>
  <c r="Y184" i="28"/>
  <c r="Z184" i="28"/>
  <c r="AA184" i="28"/>
  <c r="AB184" i="28"/>
  <c r="AC184" i="28"/>
  <c r="AD184" i="28"/>
  <c r="AE184" i="28"/>
  <c r="AF184" i="28"/>
  <c r="AG184" i="28"/>
  <c r="AH184" i="28"/>
  <c r="AI184" i="28"/>
  <c r="AJ184" i="28"/>
  <c r="AK184" i="28"/>
  <c r="AL184" i="28"/>
  <c r="AM184" i="28"/>
  <c r="AN184" i="28"/>
  <c r="AO184" i="28"/>
  <c r="AP184" i="28"/>
  <c r="AQ184" i="28"/>
  <c r="AR184" i="28"/>
  <c r="D185" i="28"/>
  <c r="E185" i="28"/>
  <c r="F185" i="28"/>
  <c r="G185" i="28"/>
  <c r="H185" i="28"/>
  <c r="I185" i="28"/>
  <c r="J185" i="28"/>
  <c r="K185" i="28"/>
  <c r="L185" i="28"/>
  <c r="M185" i="28"/>
  <c r="N185" i="28"/>
  <c r="O185" i="28"/>
  <c r="P185" i="28"/>
  <c r="Q185" i="28"/>
  <c r="R185" i="28"/>
  <c r="S185" i="28"/>
  <c r="T185" i="28"/>
  <c r="U185" i="28"/>
  <c r="V185" i="28"/>
  <c r="W185" i="28"/>
  <c r="X185" i="28"/>
  <c r="Y185" i="28"/>
  <c r="Z185" i="28"/>
  <c r="AA185" i="28"/>
  <c r="AB185" i="28"/>
  <c r="AC185" i="28"/>
  <c r="AD185" i="28"/>
  <c r="AE185" i="28"/>
  <c r="AF185" i="28"/>
  <c r="AG185" i="28"/>
  <c r="AH185" i="28"/>
  <c r="AI185" i="28"/>
  <c r="AJ185" i="28"/>
  <c r="AK185" i="28"/>
  <c r="AL185" i="28"/>
  <c r="AM185" i="28"/>
  <c r="AN185" i="28"/>
  <c r="AO185" i="28"/>
  <c r="AP185" i="28"/>
  <c r="AQ185" i="28"/>
  <c r="AR185" i="28"/>
  <c r="D186" i="28"/>
  <c r="E186" i="28"/>
  <c r="F186" i="28"/>
  <c r="G186" i="28"/>
  <c r="H186" i="28"/>
  <c r="I186" i="28"/>
  <c r="J186" i="28"/>
  <c r="K186" i="28"/>
  <c r="L186" i="28"/>
  <c r="M186" i="28"/>
  <c r="N186" i="28"/>
  <c r="O186" i="28"/>
  <c r="P186" i="28"/>
  <c r="Q186" i="28"/>
  <c r="R186" i="28"/>
  <c r="S186" i="28"/>
  <c r="T186" i="28"/>
  <c r="U186" i="28"/>
  <c r="V186" i="28"/>
  <c r="W186" i="28"/>
  <c r="X186" i="28"/>
  <c r="Y186" i="28"/>
  <c r="Z186" i="28"/>
  <c r="AA186" i="28"/>
  <c r="AB186" i="28"/>
  <c r="AC186" i="28"/>
  <c r="AD186" i="28"/>
  <c r="AE186" i="28"/>
  <c r="AF186" i="28"/>
  <c r="AG186" i="28"/>
  <c r="AH186" i="28"/>
  <c r="AI186" i="28"/>
  <c r="AJ186" i="28"/>
  <c r="AK186" i="28"/>
  <c r="AL186" i="28"/>
  <c r="AM186" i="28"/>
  <c r="AN186" i="28"/>
  <c r="AO186" i="28"/>
  <c r="AP186" i="28"/>
  <c r="AQ186" i="28"/>
  <c r="AR186" i="28"/>
  <c r="D187" i="28"/>
  <c r="E187" i="28"/>
  <c r="F187" i="28"/>
  <c r="G187" i="28"/>
  <c r="H187" i="28"/>
  <c r="I187" i="28"/>
  <c r="J187" i="28"/>
  <c r="K187" i="28"/>
  <c r="L187" i="28"/>
  <c r="M187" i="28"/>
  <c r="N187" i="28"/>
  <c r="O187" i="28"/>
  <c r="P187" i="28"/>
  <c r="Q187" i="28"/>
  <c r="R187" i="28"/>
  <c r="S187" i="28"/>
  <c r="T187" i="28"/>
  <c r="U187" i="28"/>
  <c r="V187" i="28"/>
  <c r="W187" i="28"/>
  <c r="X187" i="28"/>
  <c r="Y187" i="28"/>
  <c r="Z187" i="28"/>
  <c r="AA187" i="28"/>
  <c r="AB187" i="28"/>
  <c r="AC187" i="28"/>
  <c r="AD187" i="28"/>
  <c r="AE187" i="28"/>
  <c r="AF187" i="28"/>
  <c r="AG187" i="28"/>
  <c r="AH187" i="28"/>
  <c r="AI187" i="28"/>
  <c r="AJ187" i="28"/>
  <c r="AK187" i="28"/>
  <c r="AL187" i="28"/>
  <c r="AM187" i="28"/>
  <c r="AN187" i="28"/>
  <c r="AO187" i="28"/>
  <c r="AP187" i="28"/>
  <c r="AQ187" i="28"/>
  <c r="AR187" i="28"/>
  <c r="D188" i="28"/>
  <c r="E188" i="28"/>
  <c r="F188" i="28"/>
  <c r="G188" i="28"/>
  <c r="H188" i="28"/>
  <c r="I188" i="28"/>
  <c r="J188" i="28"/>
  <c r="K188" i="28"/>
  <c r="L188" i="28"/>
  <c r="M188" i="28"/>
  <c r="N188" i="28"/>
  <c r="O188" i="28"/>
  <c r="P188" i="28"/>
  <c r="Q188" i="28"/>
  <c r="R188" i="28"/>
  <c r="S188" i="28"/>
  <c r="T188" i="28"/>
  <c r="U188" i="28"/>
  <c r="V188" i="28"/>
  <c r="W188" i="28"/>
  <c r="X188" i="28"/>
  <c r="Y188" i="28"/>
  <c r="Z188" i="28"/>
  <c r="AA188" i="28"/>
  <c r="AB188" i="28"/>
  <c r="AC188" i="28"/>
  <c r="AD188" i="28"/>
  <c r="AE188" i="28"/>
  <c r="AF188" i="28"/>
  <c r="AG188" i="28"/>
  <c r="AH188" i="28"/>
  <c r="AI188" i="28"/>
  <c r="AJ188" i="28"/>
  <c r="AK188" i="28"/>
  <c r="AL188" i="28"/>
  <c r="AM188" i="28"/>
  <c r="AN188" i="28"/>
  <c r="AO188" i="28"/>
  <c r="AP188" i="28"/>
  <c r="AQ188" i="28"/>
  <c r="AR188" i="28"/>
  <c r="D189" i="28"/>
  <c r="E189" i="28"/>
  <c r="F189" i="28"/>
  <c r="G189" i="28"/>
  <c r="H189" i="28"/>
  <c r="I189" i="28"/>
  <c r="J189" i="28"/>
  <c r="K189" i="28"/>
  <c r="L189" i="28"/>
  <c r="M189" i="28"/>
  <c r="N189" i="28"/>
  <c r="O189" i="28"/>
  <c r="P189" i="28"/>
  <c r="Q189" i="28"/>
  <c r="R189" i="28"/>
  <c r="S189" i="28"/>
  <c r="T189" i="28"/>
  <c r="U189" i="28"/>
  <c r="V189" i="28"/>
  <c r="W189" i="28"/>
  <c r="X189" i="28"/>
  <c r="Y189" i="28"/>
  <c r="Z189" i="28"/>
  <c r="AA189" i="28"/>
  <c r="AB189" i="28"/>
  <c r="AC189" i="28"/>
  <c r="AD189" i="28"/>
  <c r="AE189" i="28"/>
  <c r="AF189" i="28"/>
  <c r="AG189" i="28"/>
  <c r="AH189" i="28"/>
  <c r="AI189" i="28"/>
  <c r="AJ189" i="28"/>
  <c r="AK189" i="28"/>
  <c r="AL189" i="28"/>
  <c r="AM189" i="28"/>
  <c r="AN189" i="28"/>
  <c r="AO189" i="28"/>
  <c r="AP189" i="28"/>
  <c r="AQ189" i="28"/>
  <c r="AR189" i="28"/>
  <c r="D190" i="28"/>
  <c r="E190" i="28"/>
  <c r="F190" i="28"/>
  <c r="G190" i="28"/>
  <c r="H190" i="28"/>
  <c r="I190" i="28"/>
  <c r="J190" i="28"/>
  <c r="K190" i="28"/>
  <c r="L190" i="28"/>
  <c r="M190" i="28"/>
  <c r="N190" i="28"/>
  <c r="O190" i="28"/>
  <c r="P190" i="28"/>
  <c r="Q190" i="28"/>
  <c r="R190" i="28"/>
  <c r="S190" i="28"/>
  <c r="T190" i="28"/>
  <c r="U190" i="28"/>
  <c r="V190" i="28"/>
  <c r="W190" i="28"/>
  <c r="X190" i="28"/>
  <c r="Y190" i="28"/>
  <c r="Z190" i="28"/>
  <c r="AA190" i="28"/>
  <c r="AB190" i="28"/>
  <c r="AC190" i="28"/>
  <c r="AD190" i="28"/>
  <c r="AE190" i="28"/>
  <c r="AF190" i="28"/>
  <c r="AG190" i="28"/>
  <c r="AH190" i="28"/>
  <c r="AI190" i="28"/>
  <c r="AJ190" i="28"/>
  <c r="AK190" i="28"/>
  <c r="AL190" i="28"/>
  <c r="AM190" i="28"/>
  <c r="AN190" i="28"/>
  <c r="AO190" i="28"/>
  <c r="AP190" i="28"/>
  <c r="AQ190" i="28"/>
  <c r="AR190" i="28"/>
  <c r="D191" i="28"/>
  <c r="E191" i="28"/>
  <c r="F191" i="28"/>
  <c r="G191" i="28"/>
  <c r="H191" i="28"/>
  <c r="I191" i="28"/>
  <c r="J191" i="28"/>
  <c r="K191" i="28"/>
  <c r="L191" i="28"/>
  <c r="M191" i="28"/>
  <c r="N191" i="28"/>
  <c r="O191" i="28"/>
  <c r="P191" i="28"/>
  <c r="Q191" i="28"/>
  <c r="R191" i="28"/>
  <c r="S191" i="28"/>
  <c r="T191" i="28"/>
  <c r="U191" i="28"/>
  <c r="V191" i="28"/>
  <c r="W191" i="28"/>
  <c r="X191" i="28"/>
  <c r="Y191" i="28"/>
  <c r="Z191" i="28"/>
  <c r="AA191" i="28"/>
  <c r="AB191" i="28"/>
  <c r="AC191" i="28"/>
  <c r="AD191" i="28"/>
  <c r="AE191" i="28"/>
  <c r="AF191" i="28"/>
  <c r="AG191" i="28"/>
  <c r="AH191" i="28"/>
  <c r="AI191" i="28"/>
  <c r="AJ191" i="28"/>
  <c r="AK191" i="28"/>
  <c r="AL191" i="28"/>
  <c r="AM191" i="28"/>
  <c r="AN191" i="28"/>
  <c r="AO191" i="28"/>
  <c r="AP191" i="28"/>
  <c r="AQ191" i="28"/>
  <c r="AR191" i="28"/>
  <c r="D192" i="28"/>
  <c r="E192" i="28"/>
  <c r="F192" i="28"/>
  <c r="G192" i="28"/>
  <c r="H192" i="28"/>
  <c r="I192" i="28"/>
  <c r="J192" i="28"/>
  <c r="K192" i="28"/>
  <c r="L192" i="28"/>
  <c r="M192" i="28"/>
  <c r="N192" i="28"/>
  <c r="O192" i="28"/>
  <c r="P192" i="28"/>
  <c r="Q192" i="28"/>
  <c r="R192" i="28"/>
  <c r="S192" i="28"/>
  <c r="T192" i="28"/>
  <c r="U192" i="28"/>
  <c r="V192" i="28"/>
  <c r="W192" i="28"/>
  <c r="X192" i="28"/>
  <c r="Y192" i="28"/>
  <c r="Z192" i="28"/>
  <c r="AA192" i="28"/>
  <c r="AB192" i="28"/>
  <c r="AC192" i="28"/>
  <c r="AD192" i="28"/>
  <c r="AE192" i="28"/>
  <c r="AF192" i="28"/>
  <c r="AG192" i="28"/>
  <c r="AH192" i="28"/>
  <c r="AI192" i="28"/>
  <c r="AJ192" i="28"/>
  <c r="AK192" i="28"/>
  <c r="AL192" i="28"/>
  <c r="AM192" i="28"/>
  <c r="AN192" i="28"/>
  <c r="AO192" i="28"/>
  <c r="AP192" i="28"/>
  <c r="AQ192" i="28"/>
  <c r="AR192" i="28"/>
  <c r="D193" i="28"/>
  <c r="E193" i="28"/>
  <c r="F193" i="28"/>
  <c r="G193" i="28"/>
  <c r="H193" i="28"/>
  <c r="I193" i="28"/>
  <c r="J193" i="28"/>
  <c r="K193" i="28"/>
  <c r="L193" i="28"/>
  <c r="M193" i="28"/>
  <c r="N193" i="28"/>
  <c r="O193" i="28"/>
  <c r="P193" i="28"/>
  <c r="Q193" i="28"/>
  <c r="R193" i="28"/>
  <c r="S193" i="28"/>
  <c r="T193" i="28"/>
  <c r="U193" i="28"/>
  <c r="V193" i="28"/>
  <c r="W193" i="28"/>
  <c r="X193" i="28"/>
  <c r="Y193" i="28"/>
  <c r="Z193" i="28"/>
  <c r="AA193" i="28"/>
  <c r="AB193" i="28"/>
  <c r="AC193" i="28"/>
  <c r="AD193" i="28"/>
  <c r="AE193" i="28"/>
  <c r="AF193" i="28"/>
  <c r="AG193" i="28"/>
  <c r="AH193" i="28"/>
  <c r="AI193" i="28"/>
  <c r="AJ193" i="28"/>
  <c r="AK193" i="28"/>
  <c r="AL193" i="28"/>
  <c r="AM193" i="28"/>
  <c r="AN193" i="28"/>
  <c r="AO193" i="28"/>
  <c r="AP193" i="28"/>
  <c r="AQ193" i="28"/>
  <c r="AR193" i="28"/>
  <c r="D194" i="28"/>
  <c r="E194" i="28"/>
  <c r="F194" i="28"/>
  <c r="G194" i="28"/>
  <c r="H194" i="28"/>
  <c r="I194" i="28"/>
  <c r="J194" i="28"/>
  <c r="K194" i="28"/>
  <c r="L194" i="28"/>
  <c r="M194" i="28"/>
  <c r="N194" i="28"/>
  <c r="O194" i="28"/>
  <c r="P194" i="28"/>
  <c r="Q194" i="28"/>
  <c r="R194" i="28"/>
  <c r="S194" i="28"/>
  <c r="T194" i="28"/>
  <c r="U194" i="28"/>
  <c r="V194" i="28"/>
  <c r="W194" i="28"/>
  <c r="X194" i="28"/>
  <c r="Y194" i="28"/>
  <c r="Z194" i="28"/>
  <c r="AA194" i="28"/>
  <c r="AB194" i="28"/>
  <c r="AC194" i="28"/>
  <c r="AD194" i="28"/>
  <c r="AE194" i="28"/>
  <c r="AF194" i="28"/>
  <c r="AG194" i="28"/>
  <c r="AH194" i="28"/>
  <c r="AI194" i="28"/>
  <c r="AJ194" i="28"/>
  <c r="AK194" i="28"/>
  <c r="AL194" i="28"/>
  <c r="AM194" i="28"/>
  <c r="AN194" i="28"/>
  <c r="AO194" i="28"/>
  <c r="AP194" i="28"/>
  <c r="AQ194" i="28"/>
  <c r="AR194" i="28"/>
  <c r="D195" i="28"/>
  <c r="E195" i="28"/>
  <c r="F195" i="28"/>
  <c r="G195" i="28"/>
  <c r="H195" i="28"/>
  <c r="I195" i="28"/>
  <c r="J195" i="28"/>
  <c r="K195" i="28"/>
  <c r="L195" i="28"/>
  <c r="M195" i="28"/>
  <c r="N195" i="28"/>
  <c r="O195" i="28"/>
  <c r="P195" i="28"/>
  <c r="Q195" i="28"/>
  <c r="R195" i="28"/>
  <c r="S195" i="28"/>
  <c r="T195" i="28"/>
  <c r="U195" i="28"/>
  <c r="V195" i="28"/>
  <c r="W195" i="28"/>
  <c r="X195" i="28"/>
  <c r="Y195" i="28"/>
  <c r="Z195" i="28"/>
  <c r="AA195" i="28"/>
  <c r="AB195" i="28"/>
  <c r="AC195" i="28"/>
  <c r="AD195" i="28"/>
  <c r="AE195" i="28"/>
  <c r="AF195" i="28"/>
  <c r="AG195" i="28"/>
  <c r="AH195" i="28"/>
  <c r="AI195" i="28"/>
  <c r="AJ195" i="28"/>
  <c r="AK195" i="28"/>
  <c r="AL195" i="28"/>
  <c r="AM195" i="28"/>
  <c r="AN195" i="28"/>
  <c r="AO195" i="28"/>
  <c r="AP195" i="28"/>
  <c r="AQ195" i="28"/>
  <c r="AR195" i="28"/>
  <c r="D196" i="28"/>
  <c r="E196" i="28"/>
  <c r="F196" i="28"/>
  <c r="G196" i="28"/>
  <c r="H196" i="28"/>
  <c r="I196" i="28"/>
  <c r="J196" i="28"/>
  <c r="K196" i="28"/>
  <c r="L196" i="28"/>
  <c r="M196" i="28"/>
  <c r="N196" i="28"/>
  <c r="O196" i="28"/>
  <c r="P196" i="28"/>
  <c r="Q196" i="28"/>
  <c r="R196" i="28"/>
  <c r="S196" i="28"/>
  <c r="T196" i="28"/>
  <c r="U196" i="28"/>
  <c r="V196" i="28"/>
  <c r="W196" i="28"/>
  <c r="X196" i="28"/>
  <c r="Y196" i="28"/>
  <c r="Z196" i="28"/>
  <c r="AA196" i="28"/>
  <c r="AB196" i="28"/>
  <c r="AC196" i="28"/>
  <c r="AD196" i="28"/>
  <c r="AE196" i="28"/>
  <c r="AF196" i="28"/>
  <c r="AG196" i="28"/>
  <c r="AH196" i="28"/>
  <c r="AI196" i="28"/>
  <c r="AJ196" i="28"/>
  <c r="AK196" i="28"/>
  <c r="AL196" i="28"/>
  <c r="AM196" i="28"/>
  <c r="AN196" i="28"/>
  <c r="AO196" i="28"/>
  <c r="AP196" i="28"/>
  <c r="AQ196" i="28"/>
  <c r="AR196" i="28"/>
  <c r="D197" i="28"/>
  <c r="E197" i="28"/>
  <c r="F197" i="28"/>
  <c r="G197" i="28"/>
  <c r="H197" i="28"/>
  <c r="I197" i="28"/>
  <c r="J197" i="28"/>
  <c r="K197" i="28"/>
  <c r="L197" i="28"/>
  <c r="M197" i="28"/>
  <c r="N197" i="28"/>
  <c r="O197" i="28"/>
  <c r="P197" i="28"/>
  <c r="Q197" i="28"/>
  <c r="R197" i="28"/>
  <c r="S197" i="28"/>
  <c r="T197" i="28"/>
  <c r="U197" i="28"/>
  <c r="V197" i="28"/>
  <c r="W197" i="28"/>
  <c r="X197" i="28"/>
  <c r="Y197" i="28"/>
  <c r="Z197" i="28"/>
  <c r="AA197" i="28"/>
  <c r="AB197" i="28"/>
  <c r="AC197" i="28"/>
  <c r="AD197" i="28"/>
  <c r="AE197" i="28"/>
  <c r="AF197" i="28"/>
  <c r="AG197" i="28"/>
  <c r="AH197" i="28"/>
  <c r="AI197" i="28"/>
  <c r="AJ197" i="28"/>
  <c r="AK197" i="28"/>
  <c r="AL197" i="28"/>
  <c r="AM197" i="28"/>
  <c r="AN197" i="28"/>
  <c r="AO197" i="28"/>
  <c r="AP197" i="28"/>
  <c r="AQ197" i="28"/>
  <c r="AR197" i="28"/>
  <c r="D198" i="28"/>
  <c r="E198" i="28"/>
  <c r="F198" i="28"/>
  <c r="G198" i="28"/>
  <c r="H198" i="28"/>
  <c r="I198" i="28"/>
  <c r="J198" i="28"/>
  <c r="K198" i="28"/>
  <c r="L198" i="28"/>
  <c r="M198" i="28"/>
  <c r="N198" i="28"/>
  <c r="O198" i="28"/>
  <c r="P198" i="28"/>
  <c r="Q198" i="28"/>
  <c r="R198" i="28"/>
  <c r="S198" i="28"/>
  <c r="T198" i="28"/>
  <c r="U198" i="28"/>
  <c r="V198" i="28"/>
  <c r="W198" i="28"/>
  <c r="X198" i="28"/>
  <c r="Y198" i="28"/>
  <c r="Z198" i="28"/>
  <c r="AA198" i="28"/>
  <c r="AB198" i="28"/>
  <c r="AC198" i="28"/>
  <c r="AD198" i="28"/>
  <c r="AE198" i="28"/>
  <c r="AF198" i="28"/>
  <c r="AG198" i="28"/>
  <c r="AH198" i="28"/>
  <c r="AI198" i="28"/>
  <c r="AJ198" i="28"/>
  <c r="AK198" i="28"/>
  <c r="AL198" i="28"/>
  <c r="AM198" i="28"/>
  <c r="AN198" i="28"/>
  <c r="AO198" i="28"/>
  <c r="AP198" i="28"/>
  <c r="AQ198" i="28"/>
  <c r="AR198" i="28"/>
  <c r="D199" i="28"/>
  <c r="E199" i="28"/>
  <c r="F199" i="28"/>
  <c r="G199" i="28"/>
  <c r="H199" i="28"/>
  <c r="I199" i="28"/>
  <c r="J199" i="28"/>
  <c r="K199" i="28"/>
  <c r="L199" i="28"/>
  <c r="M199" i="28"/>
  <c r="N199" i="28"/>
  <c r="O199" i="28"/>
  <c r="P199" i="28"/>
  <c r="Q199" i="28"/>
  <c r="R199" i="28"/>
  <c r="S199" i="28"/>
  <c r="T199" i="28"/>
  <c r="U199" i="28"/>
  <c r="V199" i="28"/>
  <c r="W199" i="28"/>
  <c r="X199" i="28"/>
  <c r="Y199" i="28"/>
  <c r="Z199" i="28"/>
  <c r="AA199" i="28"/>
  <c r="AB199" i="28"/>
  <c r="AC199" i="28"/>
  <c r="AD199" i="28"/>
  <c r="AE199" i="28"/>
  <c r="AF199" i="28"/>
  <c r="AG199" i="28"/>
  <c r="AH199" i="28"/>
  <c r="AI199" i="28"/>
  <c r="AJ199" i="28"/>
  <c r="AK199" i="28"/>
  <c r="AL199" i="28"/>
  <c r="AM199" i="28"/>
  <c r="AN199" i="28"/>
  <c r="AO199" i="28"/>
  <c r="AP199" i="28"/>
  <c r="AQ199" i="28"/>
  <c r="AR199" i="28"/>
  <c r="D200" i="28"/>
  <c r="E200" i="28"/>
  <c r="F200" i="28"/>
  <c r="G200" i="28"/>
  <c r="H200" i="28"/>
  <c r="I200" i="28"/>
  <c r="J200" i="28"/>
  <c r="K200" i="28"/>
  <c r="L200" i="28"/>
  <c r="M200" i="28"/>
  <c r="N200" i="28"/>
  <c r="O200" i="28"/>
  <c r="P200" i="28"/>
  <c r="Q200" i="28"/>
  <c r="R200" i="28"/>
  <c r="S200" i="28"/>
  <c r="T200" i="28"/>
  <c r="U200" i="28"/>
  <c r="V200" i="28"/>
  <c r="W200" i="28"/>
  <c r="X200" i="28"/>
  <c r="Y200" i="28"/>
  <c r="Z200" i="28"/>
  <c r="AA200" i="28"/>
  <c r="AB200" i="28"/>
  <c r="AC200" i="28"/>
  <c r="AD200" i="28"/>
  <c r="AE200" i="28"/>
  <c r="AF200" i="28"/>
  <c r="AG200" i="28"/>
  <c r="AH200" i="28"/>
  <c r="AI200" i="28"/>
  <c r="AJ200" i="28"/>
  <c r="AK200" i="28"/>
  <c r="AL200" i="28"/>
  <c r="AM200" i="28"/>
  <c r="AN200" i="28"/>
  <c r="AO200" i="28"/>
  <c r="AP200" i="28"/>
  <c r="AQ200" i="28"/>
  <c r="AR200" i="28"/>
  <c r="D201" i="28"/>
  <c r="E201" i="28"/>
  <c r="F201" i="28"/>
  <c r="G201" i="28"/>
  <c r="H201" i="28"/>
  <c r="I201" i="28"/>
  <c r="J201" i="28"/>
  <c r="K201" i="28"/>
  <c r="L201" i="28"/>
  <c r="M201" i="28"/>
  <c r="N201" i="28"/>
  <c r="O201" i="28"/>
  <c r="P201" i="28"/>
  <c r="Q201" i="28"/>
  <c r="R201" i="28"/>
  <c r="S201" i="28"/>
  <c r="T201" i="28"/>
  <c r="U201" i="28"/>
  <c r="V201" i="28"/>
  <c r="W201" i="28"/>
  <c r="X201" i="28"/>
  <c r="Y201" i="28"/>
  <c r="Z201" i="28"/>
  <c r="AA201" i="28"/>
  <c r="AB201" i="28"/>
  <c r="AC201" i="28"/>
  <c r="AD201" i="28"/>
  <c r="AE201" i="28"/>
  <c r="AF201" i="28"/>
  <c r="AG201" i="28"/>
  <c r="AH201" i="28"/>
  <c r="AI201" i="28"/>
  <c r="AJ201" i="28"/>
  <c r="AK201" i="28"/>
  <c r="AL201" i="28"/>
  <c r="AM201" i="28"/>
  <c r="AN201" i="28"/>
  <c r="AO201" i="28"/>
  <c r="AP201" i="28"/>
  <c r="AQ201" i="28"/>
  <c r="AR201" i="28"/>
  <c r="D202" i="28"/>
  <c r="E202" i="28"/>
  <c r="F202" i="28"/>
  <c r="G202" i="28"/>
  <c r="H202" i="28"/>
  <c r="I202" i="28"/>
  <c r="J202" i="28"/>
  <c r="K202" i="28"/>
  <c r="L202" i="28"/>
  <c r="M202" i="28"/>
  <c r="N202" i="28"/>
  <c r="O202" i="28"/>
  <c r="P202" i="28"/>
  <c r="Q202" i="28"/>
  <c r="R202" i="28"/>
  <c r="S202" i="28"/>
  <c r="T202" i="28"/>
  <c r="U202" i="28"/>
  <c r="V202" i="28"/>
  <c r="W202" i="28"/>
  <c r="X202" i="28"/>
  <c r="Y202" i="28"/>
  <c r="Z202" i="28"/>
  <c r="AA202" i="28"/>
  <c r="AB202" i="28"/>
  <c r="AC202" i="28"/>
  <c r="AD202" i="28"/>
  <c r="AE202" i="28"/>
  <c r="AF202" i="28"/>
  <c r="AG202" i="28"/>
  <c r="AH202" i="28"/>
  <c r="AI202" i="28"/>
  <c r="AJ202" i="28"/>
  <c r="AK202" i="28"/>
  <c r="AL202" i="28"/>
  <c r="AM202" i="28"/>
  <c r="AN202" i="28"/>
  <c r="AO202" i="28"/>
  <c r="AP202" i="28"/>
  <c r="AQ202" i="28"/>
  <c r="AR202" i="28"/>
  <c r="D203" i="28"/>
  <c r="E203" i="28"/>
  <c r="F203" i="28"/>
  <c r="G203" i="28"/>
  <c r="H203" i="28"/>
  <c r="I203" i="28"/>
  <c r="J203" i="28"/>
  <c r="K203" i="28"/>
  <c r="L203" i="28"/>
  <c r="M203" i="28"/>
  <c r="N203" i="28"/>
  <c r="O203" i="28"/>
  <c r="P203" i="28"/>
  <c r="Q203" i="28"/>
  <c r="R203" i="28"/>
  <c r="S203" i="28"/>
  <c r="T203" i="28"/>
  <c r="U203" i="28"/>
  <c r="V203" i="28"/>
  <c r="W203" i="28"/>
  <c r="X203" i="28"/>
  <c r="Y203" i="28"/>
  <c r="Z203" i="28"/>
  <c r="AA203" i="28"/>
  <c r="AB203" i="28"/>
  <c r="AC203" i="28"/>
  <c r="AD203" i="28"/>
  <c r="AE203" i="28"/>
  <c r="AF203" i="28"/>
  <c r="AG203" i="28"/>
  <c r="AH203" i="28"/>
  <c r="AI203" i="28"/>
  <c r="AJ203" i="28"/>
  <c r="AK203" i="28"/>
  <c r="AL203" i="28"/>
  <c r="AM203" i="28"/>
  <c r="AN203" i="28"/>
  <c r="AO203" i="28"/>
  <c r="AP203" i="28"/>
  <c r="AQ203" i="28"/>
  <c r="AR203" i="28"/>
  <c r="D204" i="28"/>
  <c r="E204" i="28"/>
  <c r="F204" i="28"/>
  <c r="G204" i="28"/>
  <c r="H204" i="28"/>
  <c r="I204" i="28"/>
  <c r="J204" i="28"/>
  <c r="K204" i="28"/>
  <c r="L204" i="28"/>
  <c r="M204" i="28"/>
  <c r="N204" i="28"/>
  <c r="O204" i="28"/>
  <c r="P204" i="28"/>
  <c r="Q204" i="28"/>
  <c r="R204" i="28"/>
  <c r="S204" i="28"/>
  <c r="T204" i="28"/>
  <c r="U204" i="28"/>
  <c r="V204" i="28"/>
  <c r="W204" i="28"/>
  <c r="X204" i="28"/>
  <c r="Y204" i="28"/>
  <c r="Z204" i="28"/>
  <c r="AA204" i="28"/>
  <c r="AB204" i="28"/>
  <c r="AC204" i="28"/>
  <c r="AD204" i="28"/>
  <c r="AE204" i="28"/>
  <c r="AF204" i="28"/>
  <c r="AG204" i="28"/>
  <c r="AH204" i="28"/>
  <c r="AI204" i="28"/>
  <c r="AJ204" i="28"/>
  <c r="AK204" i="28"/>
  <c r="AL204" i="28"/>
  <c r="AM204" i="28"/>
  <c r="AN204" i="28"/>
  <c r="AO204" i="28"/>
  <c r="AP204" i="28"/>
  <c r="AQ204" i="28"/>
  <c r="AR204" i="28"/>
  <c r="D205" i="28"/>
  <c r="E205" i="28"/>
  <c r="F205" i="28"/>
  <c r="G205" i="28"/>
  <c r="H205" i="28"/>
  <c r="I205" i="28"/>
  <c r="J205" i="28"/>
  <c r="K205" i="28"/>
  <c r="L205" i="28"/>
  <c r="M205" i="28"/>
  <c r="N205" i="28"/>
  <c r="O205" i="28"/>
  <c r="P205" i="28"/>
  <c r="Q205" i="28"/>
  <c r="R205" i="28"/>
  <c r="S205" i="28"/>
  <c r="T205" i="28"/>
  <c r="U205" i="28"/>
  <c r="V205" i="28"/>
  <c r="W205" i="28"/>
  <c r="X205" i="28"/>
  <c r="Y205" i="28"/>
  <c r="Z205" i="28"/>
  <c r="AA205" i="28"/>
  <c r="AB205" i="28"/>
  <c r="AC205" i="28"/>
  <c r="AD205" i="28"/>
  <c r="AE205" i="28"/>
  <c r="AF205" i="28"/>
  <c r="AG205" i="28"/>
  <c r="AH205" i="28"/>
  <c r="AI205" i="28"/>
  <c r="AJ205" i="28"/>
  <c r="AK205" i="28"/>
  <c r="AL205" i="28"/>
  <c r="AM205" i="28"/>
  <c r="AN205" i="28"/>
  <c r="AO205" i="28"/>
  <c r="AP205" i="28"/>
  <c r="AQ205" i="28"/>
  <c r="AR205" i="28"/>
  <c r="D206" i="28"/>
  <c r="E206" i="28"/>
  <c r="F206" i="28"/>
  <c r="G206" i="28"/>
  <c r="H206" i="28"/>
  <c r="I206" i="28"/>
  <c r="J206" i="28"/>
  <c r="K206" i="28"/>
  <c r="L206" i="28"/>
  <c r="M206" i="28"/>
  <c r="N206" i="28"/>
  <c r="O206" i="28"/>
  <c r="P206" i="28"/>
  <c r="Q206" i="28"/>
  <c r="R206" i="28"/>
  <c r="S206" i="28"/>
  <c r="T206" i="28"/>
  <c r="U206" i="28"/>
  <c r="V206" i="28"/>
  <c r="W206" i="28"/>
  <c r="X206" i="28"/>
  <c r="Y206" i="28"/>
  <c r="Z206" i="28"/>
  <c r="AA206" i="28"/>
  <c r="AB206" i="28"/>
  <c r="AC206" i="28"/>
  <c r="AD206" i="28"/>
  <c r="AE206" i="28"/>
  <c r="AF206" i="28"/>
  <c r="AG206" i="28"/>
  <c r="AH206" i="28"/>
  <c r="AI206" i="28"/>
  <c r="AJ206" i="28"/>
  <c r="AK206" i="28"/>
  <c r="AL206" i="28"/>
  <c r="AM206" i="28"/>
  <c r="AN206" i="28"/>
  <c r="AO206" i="28"/>
  <c r="AP206" i="28"/>
  <c r="AQ206" i="28"/>
  <c r="AR206" i="28"/>
  <c r="D207" i="28"/>
  <c r="E207" i="28"/>
  <c r="F207" i="28"/>
  <c r="G207" i="28"/>
  <c r="H207" i="28"/>
  <c r="I207" i="28"/>
  <c r="J207" i="28"/>
  <c r="K207" i="28"/>
  <c r="L207" i="28"/>
  <c r="M207" i="28"/>
  <c r="N207" i="28"/>
  <c r="O207" i="28"/>
  <c r="P207" i="28"/>
  <c r="Q207" i="28"/>
  <c r="R207" i="28"/>
  <c r="S207" i="28"/>
  <c r="T207" i="28"/>
  <c r="U207" i="28"/>
  <c r="V207" i="28"/>
  <c r="W207" i="28"/>
  <c r="X207" i="28"/>
  <c r="Y207" i="28"/>
  <c r="Z207" i="28"/>
  <c r="AA207" i="28"/>
  <c r="AB207" i="28"/>
  <c r="AC207" i="28"/>
  <c r="AD207" i="28"/>
  <c r="AE207" i="28"/>
  <c r="AF207" i="28"/>
  <c r="AG207" i="28"/>
  <c r="AH207" i="28"/>
  <c r="AI207" i="28"/>
  <c r="AJ207" i="28"/>
  <c r="AK207" i="28"/>
  <c r="AL207" i="28"/>
  <c r="AM207" i="28"/>
  <c r="AN207" i="28"/>
  <c r="AO207" i="28"/>
  <c r="AP207" i="28"/>
  <c r="AQ207" i="28"/>
  <c r="AR207" i="28"/>
  <c r="D208" i="28"/>
  <c r="E208" i="28"/>
  <c r="F208" i="28"/>
  <c r="G208" i="28"/>
  <c r="H208" i="28"/>
  <c r="I208" i="28"/>
  <c r="J208" i="28"/>
  <c r="K208" i="28"/>
  <c r="L208" i="28"/>
  <c r="M208" i="28"/>
  <c r="N208" i="28"/>
  <c r="O208" i="28"/>
  <c r="P208" i="28"/>
  <c r="Q208" i="28"/>
  <c r="R208" i="28"/>
  <c r="S208" i="28"/>
  <c r="T208" i="28"/>
  <c r="U208" i="28"/>
  <c r="V208" i="28"/>
  <c r="W208" i="28"/>
  <c r="X208" i="28"/>
  <c r="Y208" i="28"/>
  <c r="Z208" i="28"/>
  <c r="AA208" i="28"/>
  <c r="AB208" i="28"/>
  <c r="AC208" i="28"/>
  <c r="AD208" i="28"/>
  <c r="AE208" i="28"/>
  <c r="AF208" i="28"/>
  <c r="AG208" i="28"/>
  <c r="AH208" i="28"/>
  <c r="AI208" i="28"/>
  <c r="AJ208" i="28"/>
  <c r="AK208" i="28"/>
  <c r="AL208" i="28"/>
  <c r="AM208" i="28"/>
  <c r="AN208" i="28"/>
  <c r="AO208" i="28"/>
  <c r="AP208" i="28"/>
  <c r="AQ208" i="28"/>
  <c r="AR208" i="28"/>
  <c r="D209" i="28"/>
  <c r="E209" i="28"/>
  <c r="F209" i="28"/>
  <c r="G209" i="28"/>
  <c r="H209" i="28"/>
  <c r="I209" i="28"/>
  <c r="J209" i="28"/>
  <c r="K209" i="28"/>
  <c r="L209" i="28"/>
  <c r="M209" i="28"/>
  <c r="N209" i="28"/>
  <c r="O209" i="28"/>
  <c r="P209" i="28"/>
  <c r="Q209" i="28"/>
  <c r="R209" i="28"/>
  <c r="S209" i="28"/>
  <c r="T209" i="28"/>
  <c r="U209" i="28"/>
  <c r="V209" i="28"/>
  <c r="W209" i="28"/>
  <c r="X209" i="28"/>
  <c r="Y209" i="28"/>
  <c r="Z209" i="28"/>
  <c r="AA209" i="28"/>
  <c r="AB209" i="28"/>
  <c r="AC209" i="28"/>
  <c r="AD209" i="28"/>
  <c r="AE209" i="28"/>
  <c r="AF209" i="28"/>
  <c r="AG209" i="28"/>
  <c r="AH209" i="28"/>
  <c r="AI209" i="28"/>
  <c r="AJ209" i="28"/>
  <c r="AK209" i="28"/>
  <c r="AL209" i="28"/>
  <c r="AM209" i="28"/>
  <c r="AN209" i="28"/>
  <c r="AO209" i="28"/>
  <c r="AP209" i="28"/>
  <c r="AQ209" i="28"/>
  <c r="AR209" i="28"/>
  <c r="D210" i="28"/>
  <c r="E210" i="28"/>
  <c r="F210" i="28"/>
  <c r="G210" i="28"/>
  <c r="H210" i="28"/>
  <c r="I210" i="28"/>
  <c r="J210" i="28"/>
  <c r="K210" i="28"/>
  <c r="L210" i="28"/>
  <c r="M210" i="28"/>
  <c r="N210" i="28"/>
  <c r="O210" i="28"/>
  <c r="P210" i="28"/>
  <c r="Q210" i="28"/>
  <c r="R210" i="28"/>
  <c r="S210" i="28"/>
  <c r="T210" i="28"/>
  <c r="U210" i="28"/>
  <c r="V210" i="28"/>
  <c r="W210" i="28"/>
  <c r="X210" i="28"/>
  <c r="Y210" i="28"/>
  <c r="Z210" i="28"/>
  <c r="AA210" i="28"/>
  <c r="AB210" i="28"/>
  <c r="AC210" i="28"/>
  <c r="AD210" i="28"/>
  <c r="AE210" i="28"/>
  <c r="AF210" i="28"/>
  <c r="AG210" i="28"/>
  <c r="AH210" i="28"/>
  <c r="AI210" i="28"/>
  <c r="AJ210" i="28"/>
  <c r="AK210" i="28"/>
  <c r="AL210" i="28"/>
  <c r="AM210" i="28"/>
  <c r="AN210" i="28"/>
  <c r="AO210" i="28"/>
  <c r="AP210" i="28"/>
  <c r="AQ210" i="28"/>
  <c r="AR210" i="28"/>
  <c r="D211" i="28"/>
  <c r="E211" i="28"/>
  <c r="F211" i="28"/>
  <c r="G211" i="28"/>
  <c r="H211" i="28"/>
  <c r="I211" i="28"/>
  <c r="J211" i="28"/>
  <c r="K211" i="28"/>
  <c r="L211" i="28"/>
  <c r="M211" i="28"/>
  <c r="N211" i="28"/>
  <c r="O211" i="28"/>
  <c r="P211" i="28"/>
  <c r="Q211" i="28"/>
  <c r="R211" i="28"/>
  <c r="S211" i="28"/>
  <c r="T211" i="28"/>
  <c r="U211" i="28"/>
  <c r="V211" i="28"/>
  <c r="W211" i="28"/>
  <c r="X211" i="28"/>
  <c r="Y211" i="28"/>
  <c r="Z211" i="28"/>
  <c r="AA211" i="28"/>
  <c r="AB211" i="28"/>
  <c r="AC211" i="28"/>
  <c r="AD211" i="28"/>
  <c r="AE211" i="28"/>
  <c r="AF211" i="28"/>
  <c r="AG211" i="28"/>
  <c r="AH211" i="28"/>
  <c r="AI211" i="28"/>
  <c r="AJ211" i="28"/>
  <c r="AK211" i="28"/>
  <c r="AL211" i="28"/>
  <c r="AM211" i="28"/>
  <c r="AN211" i="28"/>
  <c r="AO211" i="28"/>
  <c r="AP211" i="28"/>
  <c r="AQ211" i="28"/>
  <c r="AR211" i="28"/>
  <c r="D212" i="28"/>
  <c r="E212" i="28"/>
  <c r="F212" i="28"/>
  <c r="G212" i="28"/>
  <c r="H212" i="28"/>
  <c r="I212" i="28"/>
  <c r="J212" i="28"/>
  <c r="K212" i="28"/>
  <c r="L212" i="28"/>
  <c r="M212" i="28"/>
  <c r="N212" i="28"/>
  <c r="O212" i="28"/>
  <c r="P212" i="28"/>
  <c r="Q212" i="28"/>
  <c r="R212" i="28"/>
  <c r="S212" i="28"/>
  <c r="T212" i="28"/>
  <c r="U212" i="28"/>
  <c r="V212" i="28"/>
  <c r="W212" i="28"/>
  <c r="X212" i="28"/>
  <c r="Y212" i="28"/>
  <c r="Z212" i="28"/>
  <c r="AA212" i="28"/>
  <c r="AB212" i="28"/>
  <c r="AC212" i="28"/>
  <c r="AD212" i="28"/>
  <c r="AE212" i="28"/>
  <c r="AF212" i="28"/>
  <c r="AG212" i="28"/>
  <c r="AH212" i="28"/>
  <c r="AI212" i="28"/>
  <c r="AJ212" i="28"/>
  <c r="AK212" i="28"/>
  <c r="AL212" i="28"/>
  <c r="AM212" i="28"/>
  <c r="AN212" i="28"/>
  <c r="AO212" i="28"/>
  <c r="AP212" i="28"/>
  <c r="AQ212" i="28"/>
  <c r="AR212" i="28"/>
  <c r="D213" i="28"/>
  <c r="E213" i="28"/>
  <c r="F213" i="28"/>
  <c r="G213" i="28"/>
  <c r="H213" i="28"/>
  <c r="I213" i="28"/>
  <c r="J213" i="28"/>
  <c r="K213" i="28"/>
  <c r="L213" i="28"/>
  <c r="M213" i="28"/>
  <c r="N213" i="28"/>
  <c r="O213" i="28"/>
  <c r="P213" i="28"/>
  <c r="Q213" i="28"/>
  <c r="R213" i="28"/>
  <c r="S213" i="28"/>
  <c r="T213" i="28"/>
  <c r="U213" i="28"/>
  <c r="V213" i="28"/>
  <c r="W213" i="28"/>
  <c r="X213" i="28"/>
  <c r="Y213" i="28"/>
  <c r="Z213" i="28"/>
  <c r="AA213" i="28"/>
  <c r="AB213" i="28"/>
  <c r="AC213" i="28"/>
  <c r="AD213" i="28"/>
  <c r="AE213" i="28"/>
  <c r="AF213" i="28"/>
  <c r="AG213" i="28"/>
  <c r="AH213" i="28"/>
  <c r="AI213" i="28"/>
  <c r="AJ213" i="28"/>
  <c r="AK213" i="28"/>
  <c r="AL213" i="28"/>
  <c r="AM213" i="28"/>
  <c r="AN213" i="28"/>
  <c r="AO213" i="28"/>
  <c r="AP213" i="28"/>
  <c r="AQ213" i="28"/>
  <c r="AR213" i="28"/>
  <c r="D214" i="28"/>
  <c r="E214" i="28"/>
  <c r="F214" i="28"/>
  <c r="G214" i="28"/>
  <c r="H214" i="28"/>
  <c r="I214" i="28"/>
  <c r="J214" i="28"/>
  <c r="K214" i="28"/>
  <c r="L214" i="28"/>
  <c r="M214" i="28"/>
  <c r="N214" i="28"/>
  <c r="O214" i="28"/>
  <c r="P214" i="28"/>
  <c r="Q214" i="28"/>
  <c r="R214" i="28"/>
  <c r="S214" i="28"/>
  <c r="T214" i="28"/>
  <c r="U214" i="28"/>
  <c r="V214" i="28"/>
  <c r="W214" i="28"/>
  <c r="X214" i="28"/>
  <c r="Y214" i="28"/>
  <c r="Z214" i="28"/>
  <c r="AA214" i="28"/>
  <c r="AB214" i="28"/>
  <c r="AC214" i="28"/>
  <c r="AD214" i="28"/>
  <c r="AE214" i="28"/>
  <c r="AF214" i="28"/>
  <c r="AG214" i="28"/>
  <c r="AH214" i="28"/>
  <c r="AI214" i="28"/>
  <c r="AJ214" i="28"/>
  <c r="AK214" i="28"/>
  <c r="AL214" i="28"/>
  <c r="AM214" i="28"/>
  <c r="AN214" i="28"/>
  <c r="AO214" i="28"/>
  <c r="AP214" i="28"/>
  <c r="AQ214" i="28"/>
  <c r="AR214" i="28"/>
  <c r="D215" i="28"/>
  <c r="E215" i="28"/>
  <c r="F215" i="28"/>
  <c r="G215" i="28"/>
  <c r="H215" i="28"/>
  <c r="I215" i="28"/>
  <c r="J215" i="28"/>
  <c r="K215" i="28"/>
  <c r="L215" i="28"/>
  <c r="M215" i="28"/>
  <c r="N215" i="28"/>
  <c r="O215" i="28"/>
  <c r="P215" i="28"/>
  <c r="Q215" i="28"/>
  <c r="R215" i="28"/>
  <c r="S215" i="28"/>
  <c r="T215" i="28"/>
  <c r="U215" i="28"/>
  <c r="V215" i="28"/>
  <c r="W215" i="28"/>
  <c r="X215" i="28"/>
  <c r="Y215" i="28"/>
  <c r="Z215" i="28"/>
  <c r="AA215" i="28"/>
  <c r="AB215" i="28"/>
  <c r="AC215" i="28"/>
  <c r="AD215" i="28"/>
  <c r="AE215" i="28"/>
  <c r="AF215" i="28"/>
  <c r="AG215" i="28"/>
  <c r="AH215" i="28"/>
  <c r="AI215" i="28"/>
  <c r="AJ215" i="28"/>
  <c r="AK215" i="28"/>
  <c r="AL215" i="28"/>
  <c r="AM215" i="28"/>
  <c r="AN215" i="28"/>
  <c r="AO215" i="28"/>
  <c r="AP215" i="28"/>
  <c r="AQ215" i="28"/>
  <c r="AR215" i="28"/>
  <c r="D216" i="28"/>
  <c r="E216" i="28"/>
  <c r="F216" i="28"/>
  <c r="G216" i="28"/>
  <c r="H216" i="28"/>
  <c r="I216" i="28"/>
  <c r="J216" i="28"/>
  <c r="K216" i="28"/>
  <c r="L216" i="28"/>
  <c r="M216" i="28"/>
  <c r="N216" i="28"/>
  <c r="O216" i="28"/>
  <c r="P216" i="28"/>
  <c r="Q216" i="28"/>
  <c r="R216" i="28"/>
  <c r="S216" i="28"/>
  <c r="T216" i="28"/>
  <c r="U216" i="28"/>
  <c r="V216" i="28"/>
  <c r="W216" i="28"/>
  <c r="X216" i="28"/>
  <c r="Y216" i="28"/>
  <c r="Z216" i="28"/>
  <c r="AA216" i="28"/>
  <c r="AB216" i="28"/>
  <c r="AC216" i="28"/>
  <c r="AD216" i="28"/>
  <c r="AE216" i="28"/>
  <c r="AF216" i="28"/>
  <c r="AG216" i="28"/>
  <c r="AH216" i="28"/>
  <c r="AI216" i="28"/>
  <c r="AJ216" i="28"/>
  <c r="AK216" i="28"/>
  <c r="AL216" i="28"/>
  <c r="AM216" i="28"/>
  <c r="AN216" i="28"/>
  <c r="AO216" i="28"/>
  <c r="AP216" i="28"/>
  <c r="AQ216" i="28"/>
  <c r="AR216" i="28"/>
  <c r="D217" i="28"/>
  <c r="E217" i="28"/>
  <c r="F217" i="28"/>
  <c r="G217" i="28"/>
  <c r="H217" i="28"/>
  <c r="I217" i="28"/>
  <c r="J217" i="28"/>
  <c r="K217" i="28"/>
  <c r="L217" i="28"/>
  <c r="M217" i="28"/>
  <c r="N217" i="28"/>
  <c r="O217" i="28"/>
  <c r="P217" i="28"/>
  <c r="Q217" i="28"/>
  <c r="R217" i="28"/>
  <c r="S217" i="28"/>
  <c r="T217" i="28"/>
  <c r="U217" i="28"/>
  <c r="V217" i="28"/>
  <c r="W217" i="28"/>
  <c r="X217" i="28"/>
  <c r="Y217" i="28"/>
  <c r="Z217" i="28"/>
  <c r="AA217" i="28"/>
  <c r="AB217" i="28"/>
  <c r="AC217" i="28"/>
  <c r="AD217" i="28"/>
  <c r="AE217" i="28"/>
  <c r="AF217" i="28"/>
  <c r="AG217" i="28"/>
  <c r="AH217" i="28"/>
  <c r="AI217" i="28"/>
  <c r="AJ217" i="28"/>
  <c r="AK217" i="28"/>
  <c r="AL217" i="28"/>
  <c r="AM217" i="28"/>
  <c r="AN217" i="28"/>
  <c r="AO217" i="28"/>
  <c r="AP217" i="28"/>
  <c r="AQ217" i="28"/>
  <c r="AR217" i="28"/>
  <c r="D218" i="28"/>
  <c r="E218" i="28"/>
  <c r="F218" i="28"/>
  <c r="G218" i="28"/>
  <c r="H218" i="28"/>
  <c r="I218" i="28"/>
  <c r="J218" i="28"/>
  <c r="K218" i="28"/>
  <c r="L218" i="28"/>
  <c r="M218" i="28"/>
  <c r="N218" i="28"/>
  <c r="O218" i="28"/>
  <c r="P218" i="28"/>
  <c r="Q218" i="28"/>
  <c r="R218" i="28"/>
  <c r="S218" i="28"/>
  <c r="T218" i="28"/>
  <c r="U218" i="28"/>
  <c r="V218" i="28"/>
  <c r="W218" i="28"/>
  <c r="X218" i="28"/>
  <c r="Y218" i="28"/>
  <c r="Z218" i="28"/>
  <c r="AA218" i="28"/>
  <c r="AB218" i="28"/>
  <c r="AC218" i="28"/>
  <c r="AD218" i="28"/>
  <c r="AE218" i="28"/>
  <c r="AF218" i="28"/>
  <c r="AG218" i="28"/>
  <c r="AH218" i="28"/>
  <c r="AI218" i="28"/>
  <c r="AJ218" i="28"/>
  <c r="AK218" i="28"/>
  <c r="AL218" i="28"/>
  <c r="AM218" i="28"/>
  <c r="AN218" i="28"/>
  <c r="AO218" i="28"/>
  <c r="AP218" i="28"/>
  <c r="AQ218" i="28"/>
  <c r="AR218" i="28"/>
  <c r="D219" i="28"/>
  <c r="E219" i="28"/>
  <c r="F219" i="28"/>
  <c r="G219" i="28"/>
  <c r="H219" i="28"/>
  <c r="I219" i="28"/>
  <c r="J219" i="28"/>
  <c r="K219" i="28"/>
  <c r="L219" i="28"/>
  <c r="M219" i="28"/>
  <c r="N219" i="28"/>
  <c r="O219" i="28"/>
  <c r="P219" i="28"/>
  <c r="Q219" i="28"/>
  <c r="R219" i="28"/>
  <c r="S219" i="28"/>
  <c r="T219" i="28"/>
  <c r="U219" i="28"/>
  <c r="V219" i="28"/>
  <c r="W219" i="28"/>
  <c r="X219" i="28"/>
  <c r="Y219" i="28"/>
  <c r="Z219" i="28"/>
  <c r="AA219" i="28"/>
  <c r="AB219" i="28"/>
  <c r="AC219" i="28"/>
  <c r="AD219" i="28"/>
  <c r="AE219" i="28"/>
  <c r="AF219" i="28"/>
  <c r="AG219" i="28"/>
  <c r="AH219" i="28"/>
  <c r="AI219" i="28"/>
  <c r="AJ219" i="28"/>
  <c r="AK219" i="28"/>
  <c r="AL219" i="28"/>
  <c r="AM219" i="28"/>
  <c r="AN219" i="28"/>
  <c r="AO219" i="28"/>
  <c r="AP219" i="28"/>
  <c r="AQ219" i="28"/>
  <c r="AR219" i="28"/>
  <c r="D220" i="28"/>
  <c r="E220" i="28"/>
  <c r="F220" i="28"/>
  <c r="G220" i="28"/>
  <c r="H220" i="28"/>
  <c r="I220" i="28"/>
  <c r="J220" i="28"/>
  <c r="K220" i="28"/>
  <c r="L220" i="28"/>
  <c r="M220" i="28"/>
  <c r="N220" i="28"/>
  <c r="O220" i="28"/>
  <c r="P220" i="28"/>
  <c r="Q220" i="28"/>
  <c r="R220" i="28"/>
  <c r="S220" i="28"/>
  <c r="T220" i="28"/>
  <c r="U220" i="28"/>
  <c r="V220" i="28"/>
  <c r="W220" i="28"/>
  <c r="X220" i="28"/>
  <c r="Y220" i="28"/>
  <c r="Z220" i="28"/>
  <c r="AA220" i="28"/>
  <c r="AB220" i="28"/>
  <c r="AC220" i="28"/>
  <c r="AD220" i="28"/>
  <c r="AE220" i="28"/>
  <c r="AF220" i="28"/>
  <c r="AG220" i="28"/>
  <c r="AH220" i="28"/>
  <c r="AI220" i="28"/>
  <c r="AJ220" i="28"/>
  <c r="AK220" i="28"/>
  <c r="AL220" i="28"/>
  <c r="AM220" i="28"/>
  <c r="AN220" i="28"/>
  <c r="AO220" i="28"/>
  <c r="AP220" i="28"/>
  <c r="AQ220" i="28"/>
  <c r="AR220" i="28"/>
  <c r="D221" i="28"/>
  <c r="E221" i="28"/>
  <c r="F221" i="28"/>
  <c r="G221" i="28"/>
  <c r="H221" i="28"/>
  <c r="I221" i="28"/>
  <c r="J221" i="28"/>
  <c r="K221" i="28"/>
  <c r="L221" i="28"/>
  <c r="M221" i="28"/>
  <c r="N221" i="28"/>
  <c r="O221" i="28"/>
  <c r="P221" i="28"/>
  <c r="Q221" i="28"/>
  <c r="R221" i="28"/>
  <c r="S221" i="28"/>
  <c r="T221" i="28"/>
  <c r="U221" i="28"/>
  <c r="V221" i="28"/>
  <c r="W221" i="28"/>
  <c r="X221" i="28"/>
  <c r="Y221" i="28"/>
  <c r="Z221" i="28"/>
  <c r="AA221" i="28"/>
  <c r="AB221" i="28"/>
  <c r="AC221" i="28"/>
  <c r="AD221" i="28"/>
  <c r="AE221" i="28"/>
  <c r="AF221" i="28"/>
  <c r="AG221" i="28"/>
  <c r="AH221" i="28"/>
  <c r="AI221" i="28"/>
  <c r="AJ221" i="28"/>
  <c r="AK221" i="28"/>
  <c r="AL221" i="28"/>
  <c r="AM221" i="28"/>
  <c r="AN221" i="28"/>
  <c r="AO221" i="28"/>
  <c r="AP221" i="28"/>
  <c r="AQ221" i="28"/>
  <c r="AR221" i="28"/>
  <c r="D222" i="28"/>
  <c r="E222" i="28"/>
  <c r="F222" i="28"/>
  <c r="G222" i="28"/>
  <c r="H222" i="28"/>
  <c r="I222" i="28"/>
  <c r="J222" i="28"/>
  <c r="K222" i="28"/>
  <c r="L222" i="28"/>
  <c r="M222" i="28"/>
  <c r="N222" i="28"/>
  <c r="O222" i="28"/>
  <c r="P222" i="28"/>
  <c r="Q222" i="28"/>
  <c r="R222" i="28"/>
  <c r="S222" i="28"/>
  <c r="T222" i="28"/>
  <c r="U222" i="28"/>
  <c r="V222" i="28"/>
  <c r="W222" i="28"/>
  <c r="X222" i="28"/>
  <c r="Y222" i="28"/>
  <c r="Z222" i="28"/>
  <c r="AA222" i="28"/>
  <c r="AB222" i="28"/>
  <c r="AC222" i="28"/>
  <c r="AD222" i="28"/>
  <c r="AE222" i="28"/>
  <c r="AF222" i="28"/>
  <c r="AG222" i="28"/>
  <c r="AH222" i="28"/>
  <c r="AI222" i="28"/>
  <c r="AJ222" i="28"/>
  <c r="AK222" i="28"/>
  <c r="AL222" i="28"/>
  <c r="AM222" i="28"/>
  <c r="AN222" i="28"/>
  <c r="AO222" i="28"/>
  <c r="AP222" i="28"/>
  <c r="AQ222" i="28"/>
  <c r="AR222" i="28"/>
  <c r="D223" i="28"/>
  <c r="E223" i="28"/>
  <c r="F223" i="28"/>
  <c r="G223" i="28"/>
  <c r="H223" i="28"/>
  <c r="I223" i="28"/>
  <c r="J223" i="28"/>
  <c r="K223" i="28"/>
  <c r="L223" i="28"/>
  <c r="M223" i="28"/>
  <c r="N223" i="28"/>
  <c r="O223" i="28"/>
  <c r="P223" i="28"/>
  <c r="Q223" i="28"/>
  <c r="R223" i="28"/>
  <c r="S223" i="28"/>
  <c r="T223" i="28"/>
  <c r="U223" i="28"/>
  <c r="V223" i="28"/>
  <c r="W223" i="28"/>
  <c r="X223" i="28"/>
  <c r="Y223" i="28"/>
  <c r="Z223" i="28"/>
  <c r="AA223" i="28"/>
  <c r="AB223" i="28"/>
  <c r="AC223" i="28"/>
  <c r="AD223" i="28"/>
  <c r="AE223" i="28"/>
  <c r="AF223" i="28"/>
  <c r="AG223" i="28"/>
  <c r="AH223" i="28"/>
  <c r="AI223" i="28"/>
  <c r="AJ223" i="28"/>
  <c r="AK223" i="28"/>
  <c r="AL223" i="28"/>
  <c r="AM223" i="28"/>
  <c r="AN223" i="28"/>
  <c r="AO223" i="28"/>
  <c r="AP223" i="28"/>
  <c r="AQ223" i="28"/>
  <c r="AR223" i="28"/>
  <c r="D224" i="28"/>
  <c r="E224" i="28"/>
  <c r="F224" i="28"/>
  <c r="G224" i="28"/>
  <c r="H224" i="28"/>
  <c r="I224" i="28"/>
  <c r="J224" i="28"/>
  <c r="K224" i="28"/>
  <c r="L224" i="28"/>
  <c r="M224" i="28"/>
  <c r="N224" i="28"/>
  <c r="O224" i="28"/>
  <c r="P224" i="28"/>
  <c r="Q224" i="28"/>
  <c r="R224" i="28"/>
  <c r="S224" i="28"/>
  <c r="T224" i="28"/>
  <c r="U224" i="28"/>
  <c r="V224" i="28"/>
  <c r="W224" i="28"/>
  <c r="X224" i="28"/>
  <c r="Y224" i="28"/>
  <c r="Z224" i="28"/>
  <c r="AA224" i="28"/>
  <c r="AB224" i="28"/>
  <c r="AC224" i="28"/>
  <c r="AD224" i="28"/>
  <c r="AE224" i="28"/>
  <c r="AF224" i="28"/>
  <c r="AG224" i="28"/>
  <c r="AH224" i="28"/>
  <c r="AI224" i="28"/>
  <c r="AJ224" i="28"/>
  <c r="AK224" i="28"/>
  <c r="AL224" i="28"/>
  <c r="AM224" i="28"/>
  <c r="AN224" i="28"/>
  <c r="AO224" i="28"/>
  <c r="AP224" i="28"/>
  <c r="AQ224" i="28"/>
  <c r="AR224" i="28"/>
  <c r="D225" i="28"/>
  <c r="E225" i="28"/>
  <c r="F225" i="28"/>
  <c r="G225" i="28"/>
  <c r="H225" i="28"/>
  <c r="I225" i="28"/>
  <c r="J225" i="28"/>
  <c r="K225" i="28"/>
  <c r="L225" i="28"/>
  <c r="M225" i="28"/>
  <c r="N225" i="28"/>
  <c r="O225" i="28"/>
  <c r="P225" i="28"/>
  <c r="Q225" i="28"/>
  <c r="R225" i="28"/>
  <c r="S225" i="28"/>
  <c r="T225" i="28"/>
  <c r="U225" i="28"/>
  <c r="V225" i="28"/>
  <c r="W225" i="28"/>
  <c r="X225" i="28"/>
  <c r="Y225" i="28"/>
  <c r="Z225" i="28"/>
  <c r="AA225" i="28"/>
  <c r="AB225" i="28"/>
  <c r="AC225" i="28"/>
  <c r="AD225" i="28"/>
  <c r="AE225" i="28"/>
  <c r="AF225" i="28"/>
  <c r="AG225" i="28"/>
  <c r="AH225" i="28"/>
  <c r="AI225" i="28"/>
  <c r="AJ225" i="28"/>
  <c r="AK225" i="28"/>
  <c r="AL225" i="28"/>
  <c r="AM225" i="28"/>
  <c r="AN225" i="28"/>
  <c r="AO225" i="28"/>
  <c r="AP225" i="28"/>
  <c r="AQ225" i="28"/>
  <c r="AR225" i="28"/>
  <c r="D226" i="28"/>
  <c r="E226" i="28"/>
  <c r="F226" i="28"/>
  <c r="G226" i="28"/>
  <c r="H226" i="28"/>
  <c r="I226" i="28"/>
  <c r="J226" i="28"/>
  <c r="K226" i="28"/>
  <c r="L226" i="28"/>
  <c r="M226" i="28"/>
  <c r="N226" i="28"/>
  <c r="O226" i="28"/>
  <c r="P226" i="28"/>
  <c r="Q226" i="28"/>
  <c r="R226" i="28"/>
  <c r="S226" i="28"/>
  <c r="T226" i="28"/>
  <c r="U226" i="28"/>
  <c r="V226" i="28"/>
  <c r="W226" i="28"/>
  <c r="X226" i="28"/>
  <c r="Y226" i="28"/>
  <c r="Z226" i="28"/>
  <c r="AA226" i="28"/>
  <c r="AB226" i="28"/>
  <c r="AC226" i="28"/>
  <c r="AD226" i="28"/>
  <c r="AE226" i="28"/>
  <c r="AF226" i="28"/>
  <c r="AG226" i="28"/>
  <c r="AH226" i="28"/>
  <c r="AI226" i="28"/>
  <c r="AJ226" i="28"/>
  <c r="AK226" i="28"/>
  <c r="AL226" i="28"/>
  <c r="AM226" i="28"/>
  <c r="AN226" i="28"/>
  <c r="AO226" i="28"/>
  <c r="AP226" i="28"/>
  <c r="AQ226" i="28"/>
  <c r="AR226" i="28"/>
  <c r="D227" i="28"/>
  <c r="E227" i="28"/>
  <c r="F227" i="28"/>
  <c r="G227" i="28"/>
  <c r="H227" i="28"/>
  <c r="I227" i="28"/>
  <c r="J227" i="28"/>
  <c r="K227" i="28"/>
  <c r="L227" i="28"/>
  <c r="M227" i="28"/>
  <c r="N227" i="28"/>
  <c r="O227" i="28"/>
  <c r="P227" i="28"/>
  <c r="Q227" i="28"/>
  <c r="R227" i="28"/>
  <c r="S227" i="28"/>
  <c r="T227" i="28"/>
  <c r="U227" i="28"/>
  <c r="V227" i="28"/>
  <c r="W227" i="28"/>
  <c r="X227" i="28"/>
  <c r="Y227" i="28"/>
  <c r="Z227" i="28"/>
  <c r="AA227" i="28"/>
  <c r="AB227" i="28"/>
  <c r="AC227" i="28"/>
  <c r="AD227" i="28"/>
  <c r="AE227" i="28"/>
  <c r="AF227" i="28"/>
  <c r="AG227" i="28"/>
  <c r="AH227" i="28"/>
  <c r="AI227" i="28"/>
  <c r="AJ227" i="28"/>
  <c r="AK227" i="28"/>
  <c r="AL227" i="28"/>
  <c r="AM227" i="28"/>
  <c r="AN227" i="28"/>
  <c r="AO227" i="28"/>
  <c r="AP227" i="28"/>
  <c r="AQ227" i="28"/>
  <c r="AR227" i="28"/>
  <c r="D228" i="28"/>
  <c r="E228" i="28"/>
  <c r="F228" i="28"/>
  <c r="G228" i="28"/>
  <c r="H228" i="28"/>
  <c r="I228" i="28"/>
  <c r="J228" i="28"/>
  <c r="K228" i="28"/>
  <c r="L228" i="28"/>
  <c r="M228" i="28"/>
  <c r="N228" i="28"/>
  <c r="O228" i="28"/>
  <c r="P228" i="28"/>
  <c r="Q228" i="28"/>
  <c r="R228" i="28"/>
  <c r="S228" i="28"/>
  <c r="T228" i="28"/>
  <c r="U228" i="28"/>
  <c r="V228" i="28"/>
  <c r="W228" i="28"/>
  <c r="X228" i="28"/>
  <c r="Y228" i="28"/>
  <c r="Z228" i="28"/>
  <c r="AA228" i="28"/>
  <c r="AB228" i="28"/>
  <c r="AC228" i="28"/>
  <c r="AD228" i="28"/>
  <c r="AE228" i="28"/>
  <c r="AF228" i="28"/>
  <c r="AG228" i="28"/>
  <c r="AH228" i="28"/>
  <c r="AI228" i="28"/>
  <c r="AJ228" i="28"/>
  <c r="AK228" i="28"/>
  <c r="AL228" i="28"/>
  <c r="AM228" i="28"/>
  <c r="AN228" i="28"/>
  <c r="AO228" i="28"/>
  <c r="AP228" i="28"/>
  <c r="AQ228" i="28"/>
  <c r="AR228" i="28"/>
  <c r="D229" i="28"/>
  <c r="E229" i="28"/>
  <c r="F229" i="28"/>
  <c r="G229" i="28"/>
  <c r="H229" i="28"/>
  <c r="I229" i="28"/>
  <c r="J229" i="28"/>
  <c r="K229" i="28"/>
  <c r="L229" i="28"/>
  <c r="M229" i="28"/>
  <c r="N229" i="28"/>
  <c r="O229" i="28"/>
  <c r="P229" i="28"/>
  <c r="Q229" i="28"/>
  <c r="R229" i="28"/>
  <c r="S229" i="28"/>
  <c r="T229" i="28"/>
  <c r="U229" i="28"/>
  <c r="V229" i="28"/>
  <c r="W229" i="28"/>
  <c r="X229" i="28"/>
  <c r="Y229" i="28"/>
  <c r="Z229" i="28"/>
  <c r="AA229" i="28"/>
  <c r="AB229" i="28"/>
  <c r="AC229" i="28"/>
  <c r="AD229" i="28"/>
  <c r="AE229" i="28"/>
  <c r="AF229" i="28"/>
  <c r="AG229" i="28"/>
  <c r="AH229" i="28"/>
  <c r="AI229" i="28"/>
  <c r="AJ229" i="28"/>
  <c r="AK229" i="28"/>
  <c r="AL229" i="28"/>
  <c r="AM229" i="28"/>
  <c r="AN229" i="28"/>
  <c r="AO229" i="28"/>
  <c r="AP229" i="28"/>
  <c r="AQ229" i="28"/>
  <c r="AR229" i="28"/>
  <c r="D230" i="28"/>
  <c r="E230" i="28"/>
  <c r="F230" i="28"/>
  <c r="G230" i="28"/>
  <c r="H230" i="28"/>
  <c r="I230" i="28"/>
  <c r="J230" i="28"/>
  <c r="K230" i="28"/>
  <c r="L230" i="28"/>
  <c r="M230" i="28"/>
  <c r="N230" i="28"/>
  <c r="O230" i="28"/>
  <c r="P230" i="28"/>
  <c r="Q230" i="28"/>
  <c r="R230" i="28"/>
  <c r="S230" i="28"/>
  <c r="T230" i="28"/>
  <c r="U230" i="28"/>
  <c r="V230" i="28"/>
  <c r="W230" i="28"/>
  <c r="X230" i="28"/>
  <c r="Y230" i="28"/>
  <c r="Z230" i="28"/>
  <c r="AA230" i="28"/>
  <c r="AB230" i="28"/>
  <c r="AC230" i="28"/>
  <c r="AD230" i="28"/>
  <c r="AE230" i="28"/>
  <c r="AF230" i="28"/>
  <c r="AG230" i="28"/>
  <c r="AH230" i="28"/>
  <c r="AI230" i="28"/>
  <c r="AJ230" i="28"/>
  <c r="AK230" i="28"/>
  <c r="AL230" i="28"/>
  <c r="AM230" i="28"/>
  <c r="AN230" i="28"/>
  <c r="AO230" i="28"/>
  <c r="AP230" i="28"/>
  <c r="AQ230" i="28"/>
  <c r="AR230" i="28"/>
  <c r="D231" i="28"/>
  <c r="E231" i="28"/>
  <c r="F231" i="28"/>
  <c r="G231" i="28"/>
  <c r="H231" i="28"/>
  <c r="I231" i="28"/>
  <c r="J231" i="28"/>
  <c r="K231" i="28"/>
  <c r="L231" i="28"/>
  <c r="M231" i="28"/>
  <c r="N231" i="28"/>
  <c r="O231" i="28"/>
  <c r="P231" i="28"/>
  <c r="Q231" i="28"/>
  <c r="R231" i="28"/>
  <c r="S231" i="28"/>
  <c r="T231" i="28"/>
  <c r="U231" i="28"/>
  <c r="V231" i="28"/>
  <c r="W231" i="28"/>
  <c r="X231" i="28"/>
  <c r="Y231" i="28"/>
  <c r="Z231" i="28"/>
  <c r="AA231" i="28"/>
  <c r="AB231" i="28"/>
  <c r="AC231" i="28"/>
  <c r="AD231" i="28"/>
  <c r="AE231" i="28"/>
  <c r="AF231" i="28"/>
  <c r="AG231" i="28"/>
  <c r="AH231" i="28"/>
  <c r="AI231" i="28"/>
  <c r="AJ231" i="28"/>
  <c r="AK231" i="28"/>
  <c r="AL231" i="28"/>
  <c r="AM231" i="28"/>
  <c r="AN231" i="28"/>
  <c r="AO231" i="28"/>
  <c r="AP231" i="28"/>
  <c r="AQ231" i="28"/>
  <c r="AR231" i="28"/>
  <c r="D232" i="28"/>
  <c r="E232" i="28"/>
  <c r="F232" i="28"/>
  <c r="G232" i="28"/>
  <c r="H232" i="28"/>
  <c r="I232" i="28"/>
  <c r="J232" i="28"/>
  <c r="K232" i="28"/>
  <c r="L232" i="28"/>
  <c r="M232" i="28"/>
  <c r="N232" i="28"/>
  <c r="O232" i="28"/>
  <c r="P232" i="28"/>
  <c r="Q232" i="28"/>
  <c r="R232" i="28"/>
  <c r="S232" i="28"/>
  <c r="T232" i="28"/>
  <c r="U232" i="28"/>
  <c r="V232" i="28"/>
  <c r="W232" i="28"/>
  <c r="X232" i="28"/>
  <c r="Y232" i="28"/>
  <c r="Z232" i="28"/>
  <c r="AA232" i="28"/>
  <c r="AB232" i="28"/>
  <c r="AC232" i="28"/>
  <c r="AD232" i="28"/>
  <c r="AE232" i="28"/>
  <c r="AF232" i="28"/>
  <c r="AG232" i="28"/>
  <c r="AH232" i="28"/>
  <c r="AI232" i="28"/>
  <c r="AJ232" i="28"/>
  <c r="AK232" i="28"/>
  <c r="AL232" i="28"/>
  <c r="AM232" i="28"/>
  <c r="AN232" i="28"/>
  <c r="AO232" i="28"/>
  <c r="AP232" i="28"/>
  <c r="AQ232" i="28"/>
  <c r="AR232" i="28"/>
  <c r="D233" i="28"/>
  <c r="E233" i="28"/>
  <c r="F233" i="28"/>
  <c r="G233" i="28"/>
  <c r="H233" i="28"/>
  <c r="I233" i="28"/>
  <c r="J233" i="28"/>
  <c r="K233" i="28"/>
  <c r="L233" i="28"/>
  <c r="M233" i="28"/>
  <c r="N233" i="28"/>
  <c r="O233" i="28"/>
  <c r="P233" i="28"/>
  <c r="Q233" i="28"/>
  <c r="R233" i="28"/>
  <c r="S233" i="28"/>
  <c r="T233" i="28"/>
  <c r="U233" i="28"/>
  <c r="V233" i="28"/>
  <c r="W233" i="28"/>
  <c r="X233" i="28"/>
  <c r="Y233" i="28"/>
  <c r="Z233" i="28"/>
  <c r="AA233" i="28"/>
  <c r="AB233" i="28"/>
  <c r="AC233" i="28"/>
  <c r="AD233" i="28"/>
  <c r="AE233" i="28"/>
  <c r="AF233" i="28"/>
  <c r="AG233" i="28"/>
  <c r="AH233" i="28"/>
  <c r="AI233" i="28"/>
  <c r="AJ233" i="28"/>
  <c r="AK233" i="28"/>
  <c r="AL233" i="28"/>
  <c r="AM233" i="28"/>
  <c r="AN233" i="28"/>
  <c r="AO233" i="28"/>
  <c r="AP233" i="28"/>
  <c r="AQ233" i="28"/>
  <c r="AR233" i="28"/>
  <c r="D234" i="28"/>
  <c r="E234" i="28"/>
  <c r="F234" i="28"/>
  <c r="G234" i="28"/>
  <c r="H234" i="28"/>
  <c r="I234" i="28"/>
  <c r="J234" i="28"/>
  <c r="K234" i="28"/>
  <c r="L234" i="28"/>
  <c r="M234" i="28"/>
  <c r="N234" i="28"/>
  <c r="O234" i="28"/>
  <c r="P234" i="28"/>
  <c r="Q234" i="28"/>
  <c r="R234" i="28"/>
  <c r="S234" i="28"/>
  <c r="T234" i="28"/>
  <c r="U234" i="28"/>
  <c r="V234" i="28"/>
  <c r="W234" i="28"/>
  <c r="X234" i="28"/>
  <c r="Y234" i="28"/>
  <c r="Z234" i="28"/>
  <c r="AA234" i="28"/>
  <c r="AB234" i="28"/>
  <c r="AC234" i="28"/>
  <c r="AD234" i="28"/>
  <c r="AE234" i="28"/>
  <c r="AF234" i="28"/>
  <c r="AG234" i="28"/>
  <c r="AH234" i="28"/>
  <c r="AI234" i="28"/>
  <c r="AJ234" i="28"/>
  <c r="AK234" i="28"/>
  <c r="AL234" i="28"/>
  <c r="AM234" i="28"/>
  <c r="AN234" i="28"/>
  <c r="AO234" i="28"/>
  <c r="AP234" i="28"/>
  <c r="AQ234" i="28"/>
  <c r="AR234" i="28"/>
  <c r="D235" i="28"/>
  <c r="E235" i="28"/>
  <c r="F235" i="28"/>
  <c r="G235" i="28"/>
  <c r="H235" i="28"/>
  <c r="I235" i="28"/>
  <c r="J235" i="28"/>
  <c r="K235" i="28"/>
  <c r="L235" i="28"/>
  <c r="M235" i="28"/>
  <c r="N235" i="28"/>
  <c r="O235" i="28"/>
  <c r="P235" i="28"/>
  <c r="Q235" i="28"/>
  <c r="R235" i="28"/>
  <c r="S235" i="28"/>
  <c r="T235" i="28"/>
  <c r="U235" i="28"/>
  <c r="V235" i="28"/>
  <c r="W235" i="28"/>
  <c r="X235" i="28"/>
  <c r="Y235" i="28"/>
  <c r="Z235" i="28"/>
  <c r="AA235" i="28"/>
  <c r="AB235" i="28"/>
  <c r="AC235" i="28"/>
  <c r="AD235" i="28"/>
  <c r="AE235" i="28"/>
  <c r="AF235" i="28"/>
  <c r="AG235" i="28"/>
  <c r="AH235" i="28"/>
  <c r="AI235" i="28"/>
  <c r="AJ235" i="28"/>
  <c r="AK235" i="28"/>
  <c r="AL235" i="28"/>
  <c r="AM235" i="28"/>
  <c r="AN235" i="28"/>
  <c r="AO235" i="28"/>
  <c r="AP235" i="28"/>
  <c r="AQ235" i="28"/>
  <c r="AR235" i="28"/>
  <c r="D236" i="28"/>
  <c r="E236" i="28"/>
  <c r="F236" i="28"/>
  <c r="G236" i="28"/>
  <c r="H236" i="28"/>
  <c r="I236" i="28"/>
  <c r="J236" i="28"/>
  <c r="K236" i="28"/>
  <c r="L236" i="28"/>
  <c r="M236" i="28"/>
  <c r="N236" i="28"/>
  <c r="O236" i="28"/>
  <c r="P236" i="28"/>
  <c r="Q236" i="28"/>
  <c r="R236" i="28"/>
  <c r="S236" i="28"/>
  <c r="T236" i="28"/>
  <c r="U236" i="28"/>
  <c r="V236" i="28"/>
  <c r="W236" i="28"/>
  <c r="X236" i="28"/>
  <c r="Y236" i="28"/>
  <c r="Z236" i="28"/>
  <c r="AA236" i="28"/>
  <c r="AB236" i="28"/>
  <c r="AC236" i="28"/>
  <c r="AD236" i="28"/>
  <c r="AE236" i="28"/>
  <c r="AF236" i="28"/>
  <c r="AG236" i="28"/>
  <c r="AH236" i="28"/>
  <c r="AI236" i="28"/>
  <c r="AJ236" i="28"/>
  <c r="AK236" i="28"/>
  <c r="AL236" i="28"/>
  <c r="AM236" i="28"/>
  <c r="AN236" i="28"/>
  <c r="AO236" i="28"/>
  <c r="AP236" i="28"/>
  <c r="AQ236" i="28"/>
  <c r="AR236" i="28"/>
  <c r="D237" i="28"/>
  <c r="E237" i="28"/>
  <c r="F237" i="28"/>
  <c r="G237" i="28"/>
  <c r="H237" i="28"/>
  <c r="I237" i="28"/>
  <c r="J237" i="28"/>
  <c r="K237" i="28"/>
  <c r="L237" i="28"/>
  <c r="M237" i="28"/>
  <c r="N237" i="28"/>
  <c r="O237" i="28"/>
  <c r="P237" i="28"/>
  <c r="Q237" i="28"/>
  <c r="R237" i="28"/>
  <c r="S237" i="28"/>
  <c r="T237" i="28"/>
  <c r="U237" i="28"/>
  <c r="V237" i="28"/>
  <c r="W237" i="28"/>
  <c r="X237" i="28"/>
  <c r="Y237" i="28"/>
  <c r="Z237" i="28"/>
  <c r="AA237" i="28"/>
  <c r="AB237" i="28"/>
  <c r="AC237" i="28"/>
  <c r="AD237" i="28"/>
  <c r="AE237" i="28"/>
  <c r="AF237" i="28"/>
  <c r="AG237" i="28"/>
  <c r="AH237" i="28"/>
  <c r="AI237" i="28"/>
  <c r="AJ237" i="28"/>
  <c r="AK237" i="28"/>
  <c r="AL237" i="28"/>
  <c r="AM237" i="28"/>
  <c r="AN237" i="28"/>
  <c r="AO237" i="28"/>
  <c r="AP237" i="28"/>
  <c r="AQ237" i="28"/>
  <c r="AR237" i="28"/>
  <c r="D238" i="28"/>
  <c r="E238" i="28"/>
  <c r="F238" i="28"/>
  <c r="G238" i="28"/>
  <c r="H238" i="28"/>
  <c r="I238" i="28"/>
  <c r="J238" i="28"/>
  <c r="K238" i="28"/>
  <c r="L238" i="28"/>
  <c r="M238" i="28"/>
  <c r="N238" i="28"/>
  <c r="O238" i="28"/>
  <c r="P238" i="28"/>
  <c r="Q238" i="28"/>
  <c r="R238" i="28"/>
  <c r="S238" i="28"/>
  <c r="T238" i="28"/>
  <c r="U238" i="28"/>
  <c r="V238" i="28"/>
  <c r="W238" i="28"/>
  <c r="X238" i="28"/>
  <c r="Y238" i="28"/>
  <c r="Z238" i="28"/>
  <c r="AA238" i="28"/>
  <c r="AB238" i="28"/>
  <c r="AC238" i="28"/>
  <c r="AD238" i="28"/>
  <c r="AE238" i="28"/>
  <c r="AF238" i="28"/>
  <c r="AG238" i="28"/>
  <c r="AH238" i="28"/>
  <c r="AI238" i="28"/>
  <c r="AJ238" i="28"/>
  <c r="AK238" i="28"/>
  <c r="AL238" i="28"/>
  <c r="AM238" i="28"/>
  <c r="AN238" i="28"/>
  <c r="AO238" i="28"/>
  <c r="AP238" i="28"/>
  <c r="AQ238" i="28"/>
  <c r="AR238" i="28"/>
  <c r="D239" i="28"/>
  <c r="E239" i="28"/>
  <c r="F239" i="28"/>
  <c r="G239" i="28"/>
  <c r="H239" i="28"/>
  <c r="I239" i="28"/>
  <c r="J239" i="28"/>
  <c r="K239" i="28"/>
  <c r="L239" i="28"/>
  <c r="M239" i="28"/>
  <c r="N239" i="28"/>
  <c r="O239" i="28"/>
  <c r="P239" i="28"/>
  <c r="Q239" i="28"/>
  <c r="R239" i="28"/>
  <c r="S239" i="28"/>
  <c r="T239" i="28"/>
  <c r="U239" i="28"/>
  <c r="V239" i="28"/>
  <c r="W239" i="28"/>
  <c r="X239" i="28"/>
  <c r="Y239" i="28"/>
  <c r="Z239" i="28"/>
  <c r="AA239" i="28"/>
  <c r="AB239" i="28"/>
  <c r="AC239" i="28"/>
  <c r="AD239" i="28"/>
  <c r="AE239" i="28"/>
  <c r="AF239" i="28"/>
  <c r="AG239" i="28"/>
  <c r="AH239" i="28"/>
  <c r="AI239" i="28"/>
  <c r="AJ239" i="28"/>
  <c r="AK239" i="28"/>
  <c r="AL239" i="28"/>
  <c r="AM239" i="28"/>
  <c r="AN239" i="28"/>
  <c r="AO239" i="28"/>
  <c r="AP239" i="28"/>
  <c r="AQ239" i="28"/>
  <c r="AR239" i="28"/>
  <c r="D240" i="28"/>
  <c r="E240" i="28"/>
  <c r="F240" i="28"/>
  <c r="G240" i="28"/>
  <c r="H240" i="28"/>
  <c r="I240" i="28"/>
  <c r="J240" i="28"/>
  <c r="K240" i="28"/>
  <c r="L240" i="28"/>
  <c r="M240" i="28"/>
  <c r="N240" i="28"/>
  <c r="O240" i="28"/>
  <c r="P240" i="28"/>
  <c r="Q240" i="28"/>
  <c r="R240" i="28"/>
  <c r="S240" i="28"/>
  <c r="T240" i="28"/>
  <c r="U240" i="28"/>
  <c r="V240" i="28"/>
  <c r="W240" i="28"/>
  <c r="X240" i="28"/>
  <c r="Y240" i="28"/>
  <c r="Z240" i="28"/>
  <c r="AA240" i="28"/>
  <c r="AB240" i="28"/>
  <c r="AC240" i="28"/>
  <c r="AD240" i="28"/>
  <c r="AE240" i="28"/>
  <c r="AF240" i="28"/>
  <c r="AG240" i="28"/>
  <c r="AH240" i="28"/>
  <c r="AI240" i="28"/>
  <c r="AJ240" i="28"/>
  <c r="AK240" i="28"/>
  <c r="AL240" i="28"/>
  <c r="AM240" i="28"/>
  <c r="AN240" i="28"/>
  <c r="AO240" i="28"/>
  <c r="AP240" i="28"/>
  <c r="AQ240" i="28"/>
  <c r="AR240" i="28"/>
  <c r="D241" i="28"/>
  <c r="E241" i="28"/>
  <c r="F241" i="28"/>
  <c r="G241" i="28"/>
  <c r="H241" i="28"/>
  <c r="I241" i="28"/>
  <c r="J241" i="28"/>
  <c r="K241" i="28"/>
  <c r="L241" i="28"/>
  <c r="M241" i="28"/>
  <c r="N241" i="28"/>
  <c r="O241" i="28"/>
  <c r="P241" i="28"/>
  <c r="Q241" i="28"/>
  <c r="R241" i="28"/>
  <c r="S241" i="28"/>
  <c r="T241" i="28"/>
  <c r="U241" i="28"/>
  <c r="V241" i="28"/>
  <c r="W241" i="28"/>
  <c r="X241" i="28"/>
  <c r="Y241" i="28"/>
  <c r="Z241" i="28"/>
  <c r="AA241" i="28"/>
  <c r="AB241" i="28"/>
  <c r="AC241" i="28"/>
  <c r="AD241" i="28"/>
  <c r="AE241" i="28"/>
  <c r="AF241" i="28"/>
  <c r="AG241" i="28"/>
  <c r="AH241" i="28"/>
  <c r="AI241" i="28"/>
  <c r="AJ241" i="28"/>
  <c r="AK241" i="28"/>
  <c r="AL241" i="28"/>
  <c r="AM241" i="28"/>
  <c r="AN241" i="28"/>
  <c r="AO241" i="28"/>
  <c r="AP241" i="28"/>
  <c r="AQ241" i="28"/>
  <c r="AR241" i="28"/>
  <c r="D242" i="28"/>
  <c r="E242" i="28"/>
  <c r="F242" i="28"/>
  <c r="G242" i="28"/>
  <c r="H242" i="28"/>
  <c r="I242" i="28"/>
  <c r="J242" i="28"/>
  <c r="K242" i="28"/>
  <c r="L242" i="28"/>
  <c r="M242" i="28"/>
  <c r="N242" i="28"/>
  <c r="O242" i="28"/>
  <c r="P242" i="28"/>
  <c r="Q242" i="28"/>
  <c r="R242" i="28"/>
  <c r="S242" i="28"/>
  <c r="T242" i="28"/>
  <c r="U242" i="28"/>
  <c r="V242" i="28"/>
  <c r="W242" i="28"/>
  <c r="X242" i="28"/>
  <c r="Y242" i="28"/>
  <c r="Z242" i="28"/>
  <c r="AA242" i="28"/>
  <c r="AB242" i="28"/>
  <c r="AC242" i="28"/>
  <c r="AD242" i="28"/>
  <c r="AE242" i="28"/>
  <c r="AF242" i="28"/>
  <c r="AG242" i="28"/>
  <c r="AH242" i="28"/>
  <c r="AI242" i="28"/>
  <c r="AJ242" i="28"/>
  <c r="AK242" i="28"/>
  <c r="AL242" i="28"/>
  <c r="AM242" i="28"/>
  <c r="AN242" i="28"/>
  <c r="AO242" i="28"/>
  <c r="AP242" i="28"/>
  <c r="AQ242" i="28"/>
  <c r="AR242" i="28"/>
  <c r="D243" i="28"/>
  <c r="E243" i="28"/>
  <c r="F243" i="28"/>
  <c r="G243" i="28"/>
  <c r="H243" i="28"/>
  <c r="I243" i="28"/>
  <c r="J243" i="28"/>
  <c r="K243" i="28"/>
  <c r="L243" i="28"/>
  <c r="M243" i="28"/>
  <c r="N243" i="28"/>
  <c r="O243" i="28"/>
  <c r="P243" i="28"/>
  <c r="Q243" i="28"/>
  <c r="R243" i="28"/>
  <c r="S243" i="28"/>
  <c r="T243" i="28"/>
  <c r="U243" i="28"/>
  <c r="V243" i="28"/>
  <c r="W243" i="28"/>
  <c r="X243" i="28"/>
  <c r="Y243" i="28"/>
  <c r="Z243" i="28"/>
  <c r="AA243" i="28"/>
  <c r="AB243" i="28"/>
  <c r="AC243" i="28"/>
  <c r="AD243" i="28"/>
  <c r="AE243" i="28"/>
  <c r="AF243" i="28"/>
  <c r="AG243" i="28"/>
  <c r="AH243" i="28"/>
  <c r="AI243" i="28"/>
  <c r="AJ243" i="28"/>
  <c r="AK243" i="28"/>
  <c r="AL243" i="28"/>
  <c r="AM243" i="28"/>
  <c r="AN243" i="28"/>
  <c r="AO243" i="28"/>
  <c r="AP243" i="28"/>
  <c r="AQ243" i="28"/>
  <c r="AR243" i="28"/>
  <c r="D244" i="28"/>
  <c r="E244" i="28"/>
  <c r="F244" i="28"/>
  <c r="G244" i="28"/>
  <c r="H244" i="28"/>
  <c r="I244" i="28"/>
  <c r="J244" i="28"/>
  <c r="K244" i="28"/>
  <c r="L244" i="28"/>
  <c r="M244" i="28"/>
  <c r="N244" i="28"/>
  <c r="O244" i="28"/>
  <c r="P244" i="28"/>
  <c r="Q244" i="28"/>
  <c r="R244" i="28"/>
  <c r="S244" i="28"/>
  <c r="T244" i="28"/>
  <c r="U244" i="28"/>
  <c r="V244" i="28"/>
  <c r="W244" i="28"/>
  <c r="X244" i="28"/>
  <c r="Y244" i="28"/>
  <c r="Z244" i="28"/>
  <c r="AA244" i="28"/>
  <c r="AB244" i="28"/>
  <c r="AC244" i="28"/>
  <c r="AD244" i="28"/>
  <c r="AE244" i="28"/>
  <c r="AF244" i="28"/>
  <c r="AG244" i="28"/>
  <c r="AH244" i="28"/>
  <c r="AI244" i="28"/>
  <c r="AJ244" i="28"/>
  <c r="AK244" i="28"/>
  <c r="AL244" i="28"/>
  <c r="AM244" i="28"/>
  <c r="AN244" i="28"/>
  <c r="AO244" i="28"/>
  <c r="AP244" i="28"/>
  <c r="AQ244" i="28"/>
  <c r="AR244" i="28"/>
  <c r="D245" i="28"/>
  <c r="E245" i="28"/>
  <c r="F245" i="28"/>
  <c r="G245" i="28"/>
  <c r="H245" i="28"/>
  <c r="I245" i="28"/>
  <c r="J245" i="28"/>
  <c r="K245" i="28"/>
  <c r="L245" i="28"/>
  <c r="M245" i="28"/>
  <c r="N245" i="28"/>
  <c r="O245" i="28"/>
  <c r="P245" i="28"/>
  <c r="Q245" i="28"/>
  <c r="R245" i="28"/>
  <c r="S245" i="28"/>
  <c r="T245" i="28"/>
  <c r="U245" i="28"/>
  <c r="V245" i="28"/>
  <c r="W245" i="28"/>
  <c r="X245" i="28"/>
  <c r="Y245" i="28"/>
  <c r="Z245" i="28"/>
  <c r="AA245" i="28"/>
  <c r="AB245" i="28"/>
  <c r="AC245" i="28"/>
  <c r="AD245" i="28"/>
  <c r="AE245" i="28"/>
  <c r="AF245" i="28"/>
  <c r="AG245" i="28"/>
  <c r="AH245" i="28"/>
  <c r="AI245" i="28"/>
  <c r="AJ245" i="28"/>
  <c r="AK245" i="28"/>
  <c r="AL245" i="28"/>
  <c r="AM245" i="28"/>
  <c r="AN245" i="28"/>
  <c r="AO245" i="28"/>
  <c r="AP245" i="28"/>
  <c r="AQ245" i="28"/>
  <c r="AR245" i="28"/>
  <c r="D246" i="28"/>
  <c r="E246" i="28"/>
  <c r="F246" i="28"/>
  <c r="G246" i="28"/>
  <c r="H246" i="28"/>
  <c r="I246" i="28"/>
  <c r="J246" i="28"/>
  <c r="K246" i="28"/>
  <c r="L246" i="28"/>
  <c r="M246" i="28"/>
  <c r="N246" i="28"/>
  <c r="O246" i="28"/>
  <c r="P246" i="28"/>
  <c r="Q246" i="28"/>
  <c r="R246" i="28"/>
  <c r="S246" i="28"/>
  <c r="T246" i="28"/>
  <c r="U246" i="28"/>
  <c r="V246" i="28"/>
  <c r="W246" i="28"/>
  <c r="X246" i="28"/>
  <c r="Y246" i="28"/>
  <c r="Z246" i="28"/>
  <c r="AA246" i="28"/>
  <c r="AB246" i="28"/>
  <c r="AC246" i="28"/>
  <c r="AD246" i="28"/>
  <c r="AE246" i="28"/>
  <c r="AF246" i="28"/>
  <c r="AG246" i="28"/>
  <c r="AH246" i="28"/>
  <c r="AI246" i="28"/>
  <c r="AJ246" i="28"/>
  <c r="AK246" i="28"/>
  <c r="AL246" i="28"/>
  <c r="AM246" i="28"/>
  <c r="AN246" i="28"/>
  <c r="AO246" i="28"/>
  <c r="AP246" i="28"/>
  <c r="AQ246" i="28"/>
  <c r="AR246" i="28"/>
  <c r="E247" i="28"/>
  <c r="F247" i="28"/>
  <c r="G247" i="28"/>
  <c r="H247" i="28"/>
  <c r="I247" i="28"/>
  <c r="J247" i="28"/>
  <c r="K247" i="28"/>
  <c r="L247" i="28"/>
  <c r="M247" i="28"/>
  <c r="N247" i="28"/>
  <c r="O247" i="28"/>
  <c r="P247" i="28"/>
  <c r="Q247" i="28"/>
  <c r="R247" i="28"/>
  <c r="S247" i="28"/>
  <c r="T247" i="28"/>
  <c r="U247" i="28"/>
  <c r="V247" i="28"/>
  <c r="W247" i="28"/>
  <c r="X247" i="28"/>
  <c r="Y247" i="28"/>
  <c r="Z247" i="28"/>
  <c r="AA247" i="28"/>
  <c r="AB247" i="28"/>
  <c r="AC247" i="28"/>
  <c r="AD247" i="28"/>
  <c r="AE247" i="28"/>
  <c r="AF247" i="28"/>
  <c r="AG247" i="28"/>
  <c r="AH247" i="28"/>
  <c r="AI247" i="28"/>
  <c r="AJ247" i="28"/>
  <c r="AK247" i="28"/>
  <c r="AL247" i="28"/>
  <c r="AM247" i="28"/>
  <c r="AN247" i="28"/>
  <c r="AO247" i="28"/>
  <c r="AP247" i="28"/>
  <c r="AQ247" i="28"/>
  <c r="AR247" i="28"/>
  <c r="D249" i="28"/>
  <c r="E249" i="28"/>
  <c r="F249" i="28"/>
  <c r="G249" i="28"/>
  <c r="H249" i="28"/>
  <c r="I249" i="28"/>
  <c r="J249" i="28"/>
  <c r="K249" i="28"/>
  <c r="L249" i="28"/>
  <c r="M249" i="28"/>
  <c r="N249" i="28"/>
  <c r="O249" i="28"/>
  <c r="P249" i="28"/>
  <c r="Q249" i="28"/>
  <c r="R249" i="28"/>
  <c r="S249" i="28"/>
  <c r="T249" i="28"/>
  <c r="U249" i="28"/>
  <c r="V249" i="28"/>
  <c r="W249" i="28"/>
  <c r="X249" i="28"/>
  <c r="Y249" i="28"/>
  <c r="Z249" i="28"/>
  <c r="AA249" i="28"/>
  <c r="AB249" i="28"/>
  <c r="AC249" i="28"/>
  <c r="AD249" i="28"/>
  <c r="AE249" i="28"/>
  <c r="AF249" i="28"/>
  <c r="AG249" i="28"/>
  <c r="AH249" i="28"/>
  <c r="AI249" i="28"/>
  <c r="AJ249" i="28"/>
  <c r="AK249" i="28"/>
  <c r="AL249" i="28"/>
  <c r="AM249" i="28"/>
  <c r="AN249" i="28"/>
  <c r="AO249" i="28"/>
  <c r="AP249" i="28"/>
  <c r="AQ249" i="28"/>
  <c r="AR249" i="28"/>
  <c r="D250" i="28"/>
  <c r="E250" i="28"/>
  <c r="F250" i="28"/>
  <c r="G250" i="28"/>
  <c r="H250" i="28"/>
  <c r="I250" i="28"/>
  <c r="J250" i="28"/>
  <c r="K250" i="28"/>
  <c r="L250" i="28"/>
  <c r="M250" i="28"/>
  <c r="N250" i="28"/>
  <c r="O250" i="28"/>
  <c r="P250" i="28"/>
  <c r="Q250" i="28"/>
  <c r="R250" i="28"/>
  <c r="S250" i="28"/>
  <c r="T250" i="28"/>
  <c r="U250" i="28"/>
  <c r="V250" i="28"/>
  <c r="W250" i="28"/>
  <c r="X250" i="28"/>
  <c r="Y250" i="28"/>
  <c r="Z250" i="28"/>
  <c r="AA250" i="28"/>
  <c r="AB250" i="28"/>
  <c r="AC250" i="28"/>
  <c r="AD250" i="28"/>
  <c r="AE250" i="28"/>
  <c r="AF250" i="28"/>
  <c r="AG250" i="28"/>
  <c r="AH250" i="28"/>
  <c r="AI250" i="28"/>
  <c r="AJ250" i="28"/>
  <c r="AK250" i="28"/>
  <c r="AL250" i="28"/>
  <c r="AM250" i="28"/>
  <c r="AN250" i="28"/>
  <c r="AO250" i="28"/>
  <c r="AP250" i="28"/>
  <c r="AQ250" i="28"/>
  <c r="AR250" i="28"/>
  <c r="D251" i="28"/>
  <c r="E251" i="28"/>
  <c r="F251" i="28"/>
  <c r="G251" i="28"/>
  <c r="H251" i="28"/>
  <c r="I251" i="28"/>
  <c r="J251" i="28"/>
  <c r="K251" i="28"/>
  <c r="L251" i="28"/>
  <c r="M251" i="28"/>
  <c r="N251" i="28"/>
  <c r="O251" i="28"/>
  <c r="P251" i="28"/>
  <c r="Q251" i="28"/>
  <c r="R251" i="28"/>
  <c r="S251" i="28"/>
  <c r="T251" i="28"/>
  <c r="U251" i="28"/>
  <c r="V251" i="28"/>
  <c r="W251" i="28"/>
  <c r="X251" i="28"/>
  <c r="Y251" i="28"/>
  <c r="Z251" i="28"/>
  <c r="AA251" i="28"/>
  <c r="AB251" i="28"/>
  <c r="AC251" i="28"/>
  <c r="AD251" i="28"/>
  <c r="AE251" i="28"/>
  <c r="AF251" i="28"/>
  <c r="AG251" i="28"/>
  <c r="AH251" i="28"/>
  <c r="AI251" i="28"/>
  <c r="AJ251" i="28"/>
  <c r="AK251" i="28"/>
  <c r="AL251" i="28"/>
  <c r="AM251" i="28"/>
  <c r="AN251" i="28"/>
  <c r="AO251" i="28"/>
  <c r="AP251" i="28"/>
  <c r="AQ251" i="28"/>
  <c r="AR251" i="28"/>
  <c r="D252" i="28"/>
  <c r="E252" i="28"/>
  <c r="F252" i="28"/>
  <c r="G252" i="28"/>
  <c r="H252" i="28"/>
  <c r="I252" i="28"/>
  <c r="J252" i="28"/>
  <c r="K252" i="28"/>
  <c r="L252" i="28"/>
  <c r="M252" i="28"/>
  <c r="N252" i="28"/>
  <c r="O252" i="28"/>
  <c r="P252" i="28"/>
  <c r="Q252" i="28"/>
  <c r="R252" i="28"/>
  <c r="S252" i="28"/>
  <c r="T252" i="28"/>
  <c r="U252" i="28"/>
  <c r="V252" i="28"/>
  <c r="W252" i="28"/>
  <c r="X252" i="28"/>
  <c r="Y252" i="28"/>
  <c r="Z252" i="28"/>
  <c r="AA252" i="28"/>
  <c r="AB252" i="28"/>
  <c r="AC252" i="28"/>
  <c r="AD252" i="28"/>
  <c r="AE252" i="28"/>
  <c r="AF252" i="28"/>
  <c r="AG252" i="28"/>
  <c r="AH252" i="28"/>
  <c r="AI252" i="28"/>
  <c r="AJ252" i="28"/>
  <c r="AK252" i="28"/>
  <c r="AL252" i="28"/>
  <c r="AM252" i="28"/>
  <c r="AN252" i="28"/>
  <c r="AO252" i="28"/>
  <c r="AP252" i="28"/>
  <c r="AQ252" i="28"/>
  <c r="AR252" i="28"/>
  <c r="D253" i="28"/>
  <c r="E253" i="28"/>
  <c r="F253" i="28"/>
  <c r="G253" i="28"/>
  <c r="H253" i="28"/>
  <c r="I253" i="28"/>
  <c r="J253" i="28"/>
  <c r="K253" i="28"/>
  <c r="L253" i="28"/>
  <c r="M253" i="28"/>
  <c r="N253" i="28"/>
  <c r="O253" i="28"/>
  <c r="P253" i="28"/>
  <c r="Q253" i="28"/>
  <c r="R253" i="28"/>
  <c r="S253" i="28"/>
  <c r="T253" i="28"/>
  <c r="U253" i="28"/>
  <c r="V253" i="28"/>
  <c r="W253" i="28"/>
  <c r="X253" i="28"/>
  <c r="Y253" i="28"/>
  <c r="Z253" i="28"/>
  <c r="AA253" i="28"/>
  <c r="AB253" i="28"/>
  <c r="AC253" i="28"/>
  <c r="AD253" i="28"/>
  <c r="AE253" i="28"/>
  <c r="AF253" i="28"/>
  <c r="AG253" i="28"/>
  <c r="AH253" i="28"/>
  <c r="AI253" i="28"/>
  <c r="AJ253" i="28"/>
  <c r="AK253" i="28"/>
  <c r="AL253" i="28"/>
  <c r="AM253" i="28"/>
  <c r="AN253" i="28"/>
  <c r="AO253" i="28"/>
  <c r="AP253" i="28"/>
  <c r="AQ253" i="28"/>
  <c r="AR253" i="28"/>
  <c r="D254" i="28"/>
  <c r="E254" i="28"/>
  <c r="F254" i="28"/>
  <c r="G254" i="28"/>
  <c r="H254" i="28"/>
  <c r="I254" i="28"/>
  <c r="J254" i="28"/>
  <c r="K254" i="28"/>
  <c r="L254" i="28"/>
  <c r="M254" i="28"/>
  <c r="N254" i="28"/>
  <c r="O254" i="28"/>
  <c r="P254" i="28"/>
  <c r="Q254" i="28"/>
  <c r="R254" i="28"/>
  <c r="S254" i="28"/>
  <c r="T254" i="28"/>
  <c r="U254" i="28"/>
  <c r="V254" i="28"/>
  <c r="W254" i="28"/>
  <c r="X254" i="28"/>
  <c r="Y254" i="28"/>
  <c r="Z254" i="28"/>
  <c r="AA254" i="28"/>
  <c r="AB254" i="28"/>
  <c r="AC254" i="28"/>
  <c r="AD254" i="28"/>
  <c r="AE254" i="28"/>
  <c r="AF254" i="28"/>
  <c r="AG254" i="28"/>
  <c r="AH254" i="28"/>
  <c r="AI254" i="28"/>
  <c r="AJ254" i="28"/>
  <c r="AK254" i="28"/>
  <c r="AL254" i="28"/>
  <c r="AM254" i="28"/>
  <c r="AN254" i="28"/>
  <c r="AO254" i="28"/>
  <c r="AP254" i="28"/>
  <c r="AQ254" i="28"/>
  <c r="AR254" i="28"/>
  <c r="D255" i="28"/>
  <c r="E255" i="28"/>
  <c r="F255" i="28"/>
  <c r="G255" i="28"/>
  <c r="H255" i="28"/>
  <c r="I255" i="28"/>
  <c r="J255" i="28"/>
  <c r="K255" i="28"/>
  <c r="L255" i="28"/>
  <c r="M255" i="28"/>
  <c r="N255" i="28"/>
  <c r="O255" i="28"/>
  <c r="P255" i="28"/>
  <c r="Q255" i="28"/>
  <c r="R255" i="28"/>
  <c r="S255" i="28"/>
  <c r="T255" i="28"/>
  <c r="U255" i="28"/>
  <c r="V255" i="28"/>
  <c r="W255" i="28"/>
  <c r="X255" i="28"/>
  <c r="Y255" i="28"/>
  <c r="Z255" i="28"/>
  <c r="AA255" i="28"/>
  <c r="AB255" i="28"/>
  <c r="AC255" i="28"/>
  <c r="AD255" i="28"/>
  <c r="AE255" i="28"/>
  <c r="AF255" i="28"/>
  <c r="AG255" i="28"/>
  <c r="AH255" i="28"/>
  <c r="AI255" i="28"/>
  <c r="AJ255" i="28"/>
  <c r="AK255" i="28"/>
  <c r="AL255" i="28"/>
  <c r="AM255" i="28"/>
  <c r="AN255" i="28"/>
  <c r="AO255" i="28"/>
  <c r="AP255" i="28"/>
  <c r="AQ255" i="28"/>
  <c r="AR255" i="28"/>
  <c r="D256" i="28"/>
  <c r="E256" i="28"/>
  <c r="F256" i="28"/>
  <c r="G256" i="28"/>
  <c r="H256" i="28"/>
  <c r="I256" i="28"/>
  <c r="J256" i="28"/>
  <c r="K256" i="28"/>
  <c r="L256" i="28"/>
  <c r="M256" i="28"/>
  <c r="N256" i="28"/>
  <c r="O256" i="28"/>
  <c r="P256" i="28"/>
  <c r="Q256" i="28"/>
  <c r="R256" i="28"/>
  <c r="S256" i="28"/>
  <c r="T256" i="28"/>
  <c r="U256" i="28"/>
  <c r="V256" i="28"/>
  <c r="W256" i="28"/>
  <c r="X256" i="28"/>
  <c r="Y256" i="28"/>
  <c r="Z256" i="28"/>
  <c r="AA256" i="28"/>
  <c r="AB256" i="28"/>
  <c r="AC256" i="28"/>
  <c r="AD256" i="28"/>
  <c r="AE256" i="28"/>
  <c r="AF256" i="28"/>
  <c r="AG256" i="28"/>
  <c r="AH256" i="28"/>
  <c r="AI256" i="28"/>
  <c r="AJ256" i="28"/>
  <c r="AK256" i="28"/>
  <c r="AL256" i="28"/>
  <c r="AM256" i="28"/>
  <c r="AN256" i="28"/>
  <c r="AO256" i="28"/>
  <c r="AP256" i="28"/>
  <c r="AQ256" i="28"/>
  <c r="AR256" i="28"/>
  <c r="D257" i="28"/>
  <c r="E257" i="28"/>
  <c r="F257" i="28"/>
  <c r="G257" i="28"/>
  <c r="H257" i="28"/>
  <c r="I257" i="28"/>
  <c r="J257" i="28"/>
  <c r="K257" i="28"/>
  <c r="L257" i="28"/>
  <c r="M257" i="28"/>
  <c r="N257" i="28"/>
  <c r="O257" i="28"/>
  <c r="P257" i="28"/>
  <c r="Q257" i="28"/>
  <c r="R257" i="28"/>
  <c r="S257" i="28"/>
  <c r="T257" i="28"/>
  <c r="U257" i="28"/>
  <c r="V257" i="28"/>
  <c r="W257" i="28"/>
  <c r="X257" i="28"/>
  <c r="Y257" i="28"/>
  <c r="Z257" i="28"/>
  <c r="AA257" i="28"/>
  <c r="AB257" i="28"/>
  <c r="AC257" i="28"/>
  <c r="AD257" i="28"/>
  <c r="AE257" i="28"/>
  <c r="AF257" i="28"/>
  <c r="AG257" i="28"/>
  <c r="AH257" i="28"/>
  <c r="AI257" i="28"/>
  <c r="AJ257" i="28"/>
  <c r="AK257" i="28"/>
  <c r="AL257" i="28"/>
  <c r="AM257" i="28"/>
  <c r="AN257" i="28"/>
  <c r="AO257" i="28"/>
  <c r="AP257" i="28"/>
  <c r="AQ257" i="28"/>
  <c r="AR257" i="28"/>
  <c r="D258" i="28"/>
  <c r="E258" i="28"/>
  <c r="F258" i="28"/>
  <c r="G258" i="28"/>
  <c r="H258" i="28"/>
  <c r="I258" i="28"/>
  <c r="J258" i="28"/>
  <c r="K258" i="28"/>
  <c r="L258" i="28"/>
  <c r="M258" i="28"/>
  <c r="N258" i="28"/>
  <c r="O258" i="28"/>
  <c r="P258" i="28"/>
  <c r="Q258" i="28"/>
  <c r="R258" i="28"/>
  <c r="S258" i="28"/>
  <c r="T258" i="28"/>
  <c r="U258" i="28"/>
  <c r="V258" i="28"/>
  <c r="W258" i="28"/>
  <c r="X258" i="28"/>
  <c r="Y258" i="28"/>
  <c r="Z258" i="28"/>
  <c r="AA258" i="28"/>
  <c r="AB258" i="28"/>
  <c r="AC258" i="28"/>
  <c r="AD258" i="28"/>
  <c r="AE258" i="28"/>
  <c r="AF258" i="28"/>
  <c r="AG258" i="28"/>
  <c r="AH258" i="28"/>
  <c r="AI258" i="28"/>
  <c r="AJ258" i="28"/>
  <c r="AK258" i="28"/>
  <c r="AL258" i="28"/>
  <c r="AM258" i="28"/>
  <c r="AN258" i="28"/>
  <c r="AO258" i="28"/>
  <c r="AP258" i="28"/>
  <c r="AQ258" i="28"/>
  <c r="AR258" i="28"/>
  <c r="D259" i="28"/>
  <c r="E259" i="28"/>
  <c r="F259" i="28"/>
  <c r="G259" i="28"/>
  <c r="H259" i="28"/>
  <c r="I259" i="28"/>
  <c r="J259" i="28"/>
  <c r="K259" i="28"/>
  <c r="L259" i="28"/>
  <c r="M259" i="28"/>
  <c r="N259" i="28"/>
  <c r="O259" i="28"/>
  <c r="P259" i="28"/>
  <c r="Q259" i="28"/>
  <c r="R259" i="28"/>
  <c r="S259" i="28"/>
  <c r="T259" i="28"/>
  <c r="U259" i="28"/>
  <c r="V259" i="28"/>
  <c r="W259" i="28"/>
  <c r="X259" i="28"/>
  <c r="Y259" i="28"/>
  <c r="Z259" i="28"/>
  <c r="AA259" i="28"/>
  <c r="AB259" i="28"/>
  <c r="AC259" i="28"/>
  <c r="AD259" i="28"/>
  <c r="AE259" i="28"/>
  <c r="AF259" i="28"/>
  <c r="AG259" i="28"/>
  <c r="AH259" i="28"/>
  <c r="AI259" i="28"/>
  <c r="AJ259" i="28"/>
  <c r="AK259" i="28"/>
  <c r="AL259" i="28"/>
  <c r="AM259" i="28"/>
  <c r="AN259" i="28"/>
  <c r="AO259" i="28"/>
  <c r="AP259" i="28"/>
  <c r="AQ259" i="28"/>
  <c r="AR259" i="28"/>
  <c r="D260" i="28"/>
  <c r="E260" i="28"/>
  <c r="F260" i="28"/>
  <c r="G260" i="28"/>
  <c r="H260" i="28"/>
  <c r="I260" i="28"/>
  <c r="J260" i="28"/>
  <c r="K260" i="28"/>
  <c r="L260" i="28"/>
  <c r="M260" i="28"/>
  <c r="N260" i="28"/>
  <c r="O260" i="28"/>
  <c r="P260" i="28"/>
  <c r="Q260" i="28"/>
  <c r="R260" i="28"/>
  <c r="S260" i="28"/>
  <c r="T260" i="28"/>
  <c r="U260" i="28"/>
  <c r="V260" i="28"/>
  <c r="W260" i="28"/>
  <c r="X260" i="28"/>
  <c r="Y260" i="28"/>
  <c r="Z260" i="28"/>
  <c r="AA260" i="28"/>
  <c r="AB260" i="28"/>
  <c r="AC260" i="28"/>
  <c r="AD260" i="28"/>
  <c r="AE260" i="28"/>
  <c r="AF260" i="28"/>
  <c r="AG260" i="28"/>
  <c r="AH260" i="28"/>
  <c r="AI260" i="28"/>
  <c r="AJ260" i="28"/>
  <c r="AK260" i="28"/>
  <c r="AL260" i="28"/>
  <c r="AM260" i="28"/>
  <c r="AN260" i="28"/>
  <c r="AO260" i="28"/>
  <c r="AP260" i="28"/>
  <c r="AQ260" i="28"/>
  <c r="AR260" i="28"/>
  <c r="D261" i="28"/>
  <c r="E261" i="28"/>
  <c r="F261" i="28"/>
  <c r="G261" i="28"/>
  <c r="H261" i="28"/>
  <c r="I261" i="28"/>
  <c r="J261" i="28"/>
  <c r="K261" i="28"/>
  <c r="L261" i="28"/>
  <c r="M261" i="28"/>
  <c r="N261" i="28"/>
  <c r="O261" i="28"/>
  <c r="P261" i="28"/>
  <c r="Q261" i="28"/>
  <c r="R261" i="28"/>
  <c r="S261" i="28"/>
  <c r="T261" i="28"/>
  <c r="U261" i="28"/>
  <c r="V261" i="28"/>
  <c r="W261" i="28"/>
  <c r="X261" i="28"/>
  <c r="Y261" i="28"/>
  <c r="Z261" i="28"/>
  <c r="AA261" i="28"/>
  <c r="AB261" i="28"/>
  <c r="AC261" i="28"/>
  <c r="AD261" i="28"/>
  <c r="AE261" i="28"/>
  <c r="AF261" i="28"/>
  <c r="AG261" i="28"/>
  <c r="AH261" i="28"/>
  <c r="AI261" i="28"/>
  <c r="AJ261" i="28"/>
  <c r="AK261" i="28"/>
  <c r="AL261" i="28"/>
  <c r="AM261" i="28"/>
  <c r="AN261" i="28"/>
  <c r="AO261" i="28"/>
  <c r="AP261" i="28"/>
  <c r="AQ261" i="28"/>
  <c r="AR261" i="28"/>
  <c r="D262" i="28"/>
  <c r="E262" i="28"/>
  <c r="F262" i="28"/>
  <c r="G262" i="28"/>
  <c r="H262" i="28"/>
  <c r="I262" i="28"/>
  <c r="J262" i="28"/>
  <c r="K262" i="28"/>
  <c r="L262" i="28"/>
  <c r="M262" i="28"/>
  <c r="N262" i="28"/>
  <c r="O262" i="28"/>
  <c r="P262" i="28"/>
  <c r="Q262" i="28"/>
  <c r="R262" i="28"/>
  <c r="S262" i="28"/>
  <c r="T262" i="28"/>
  <c r="U262" i="28"/>
  <c r="V262" i="28"/>
  <c r="W262" i="28"/>
  <c r="X262" i="28"/>
  <c r="Y262" i="28"/>
  <c r="Z262" i="28"/>
  <c r="AA262" i="28"/>
  <c r="AB262" i="28"/>
  <c r="AC262" i="28"/>
  <c r="AD262" i="28"/>
  <c r="AE262" i="28"/>
  <c r="AF262" i="28"/>
  <c r="AG262" i="28"/>
  <c r="AH262" i="28"/>
  <c r="AI262" i="28"/>
  <c r="AJ262" i="28"/>
  <c r="AK262" i="28"/>
  <c r="AL262" i="28"/>
  <c r="AM262" i="28"/>
  <c r="AN262" i="28"/>
  <c r="AO262" i="28"/>
  <c r="AP262" i="28"/>
  <c r="AQ262" i="28"/>
  <c r="AR262" i="28"/>
  <c r="D264" i="28"/>
  <c r="E264" i="28"/>
  <c r="F264" i="28"/>
  <c r="G264" i="28"/>
  <c r="H264" i="28"/>
  <c r="I264" i="28"/>
  <c r="J264" i="28"/>
  <c r="K264" i="28"/>
  <c r="L264" i="28"/>
  <c r="M264" i="28"/>
  <c r="N264" i="28"/>
  <c r="O264" i="28"/>
  <c r="P264" i="28"/>
  <c r="Q264" i="28"/>
  <c r="R264" i="28"/>
  <c r="S264" i="28"/>
  <c r="T264" i="28"/>
  <c r="U264" i="28"/>
  <c r="V264" i="28"/>
  <c r="W264" i="28"/>
  <c r="X264" i="28"/>
  <c r="Y264" i="28"/>
  <c r="Z264" i="28"/>
  <c r="AA264" i="28"/>
  <c r="AB264" i="28"/>
  <c r="AC264" i="28"/>
  <c r="AD264" i="28"/>
  <c r="AE264" i="28"/>
  <c r="AF264" i="28"/>
  <c r="AG264" i="28"/>
  <c r="AH264" i="28"/>
  <c r="AI264" i="28"/>
  <c r="AJ264" i="28"/>
  <c r="AK264" i="28"/>
  <c r="AL264" i="28"/>
  <c r="AM264" i="28"/>
  <c r="AN264" i="28"/>
  <c r="AO264" i="28"/>
  <c r="AP264" i="28"/>
  <c r="AQ264" i="28"/>
  <c r="AR264" i="28"/>
  <c r="D265" i="28"/>
  <c r="E265" i="28"/>
  <c r="F265" i="28"/>
  <c r="G265" i="28"/>
  <c r="H265" i="28"/>
  <c r="I265" i="28"/>
  <c r="J265" i="28"/>
  <c r="K265" i="28"/>
  <c r="L265" i="28"/>
  <c r="M265" i="28"/>
  <c r="N265" i="28"/>
  <c r="O265" i="28"/>
  <c r="P265" i="28"/>
  <c r="Q265" i="28"/>
  <c r="R265" i="28"/>
  <c r="S265" i="28"/>
  <c r="T265" i="28"/>
  <c r="U265" i="28"/>
  <c r="V265" i="28"/>
  <c r="W265" i="28"/>
  <c r="X265" i="28"/>
  <c r="Y265" i="28"/>
  <c r="Z265" i="28"/>
  <c r="AA265" i="28"/>
  <c r="AB265" i="28"/>
  <c r="AC265" i="28"/>
  <c r="AD265" i="28"/>
  <c r="AE265" i="28"/>
  <c r="AF265" i="28"/>
  <c r="AG265" i="28"/>
  <c r="AH265" i="28"/>
  <c r="AI265" i="28"/>
  <c r="AJ265" i="28"/>
  <c r="AK265" i="28"/>
  <c r="AL265" i="28"/>
  <c r="AM265" i="28"/>
  <c r="AN265" i="28"/>
  <c r="AO265" i="28"/>
  <c r="AP265" i="28"/>
  <c r="AQ265" i="28"/>
  <c r="AR265" i="28"/>
  <c r="D266" i="28"/>
  <c r="E266" i="28"/>
  <c r="F266" i="28"/>
  <c r="G266" i="28"/>
  <c r="H266" i="28"/>
  <c r="I266" i="28"/>
  <c r="J266" i="28"/>
  <c r="K266" i="28"/>
  <c r="L266" i="28"/>
  <c r="M266" i="28"/>
  <c r="N266" i="28"/>
  <c r="O266" i="28"/>
  <c r="P266" i="28"/>
  <c r="Q266" i="28"/>
  <c r="R266" i="28"/>
  <c r="S266" i="28"/>
  <c r="T266" i="28"/>
  <c r="U266" i="28"/>
  <c r="V266" i="28"/>
  <c r="W266" i="28"/>
  <c r="X266" i="28"/>
  <c r="Y266" i="28"/>
  <c r="Z266" i="28"/>
  <c r="AA266" i="28"/>
  <c r="AB266" i="28"/>
  <c r="AC266" i="28"/>
  <c r="AD266" i="28"/>
  <c r="AE266" i="28"/>
  <c r="AF266" i="28"/>
  <c r="AG266" i="28"/>
  <c r="AH266" i="28"/>
  <c r="AI266" i="28"/>
  <c r="AJ266" i="28"/>
  <c r="AK266" i="28"/>
  <c r="AL266" i="28"/>
  <c r="AM266" i="28"/>
  <c r="AN266" i="28"/>
  <c r="AO266" i="28"/>
  <c r="AP266" i="28"/>
  <c r="AQ266" i="28"/>
  <c r="AR266" i="28"/>
  <c r="D267" i="28"/>
  <c r="E267" i="28"/>
  <c r="F267" i="28"/>
  <c r="G267" i="28"/>
  <c r="H267" i="28"/>
  <c r="I267" i="28"/>
  <c r="J267" i="28"/>
  <c r="K267" i="28"/>
  <c r="L267" i="28"/>
  <c r="M267" i="28"/>
  <c r="N267" i="28"/>
  <c r="O267" i="28"/>
  <c r="P267" i="28"/>
  <c r="Q267" i="28"/>
  <c r="R267" i="28"/>
  <c r="S267" i="28"/>
  <c r="T267" i="28"/>
  <c r="U267" i="28"/>
  <c r="V267" i="28"/>
  <c r="W267" i="28"/>
  <c r="X267" i="28"/>
  <c r="Y267" i="28"/>
  <c r="Z267" i="28"/>
  <c r="AA267" i="28"/>
  <c r="AB267" i="28"/>
  <c r="AC267" i="28"/>
  <c r="AD267" i="28"/>
  <c r="AE267" i="28"/>
  <c r="AF267" i="28"/>
  <c r="AG267" i="28"/>
  <c r="AH267" i="28"/>
  <c r="AI267" i="28"/>
  <c r="AJ267" i="28"/>
  <c r="AK267" i="28"/>
  <c r="AL267" i="28"/>
  <c r="AM267" i="28"/>
  <c r="AN267" i="28"/>
  <c r="AO267" i="28"/>
  <c r="AP267" i="28"/>
  <c r="AQ267" i="28"/>
  <c r="AR267" i="28"/>
  <c r="D268" i="28"/>
  <c r="E268" i="28"/>
  <c r="F268" i="28"/>
  <c r="G268" i="28"/>
  <c r="H268" i="28"/>
  <c r="I268" i="28"/>
  <c r="J268" i="28"/>
  <c r="K268" i="28"/>
  <c r="L268" i="28"/>
  <c r="M268" i="28"/>
  <c r="N268" i="28"/>
  <c r="O268" i="28"/>
  <c r="P268" i="28"/>
  <c r="Q268" i="28"/>
  <c r="R268" i="28"/>
  <c r="S268" i="28"/>
  <c r="T268" i="28"/>
  <c r="U268" i="28"/>
  <c r="V268" i="28"/>
  <c r="W268" i="28"/>
  <c r="X268" i="28"/>
  <c r="Y268" i="28"/>
  <c r="Z268" i="28"/>
  <c r="AA268" i="28"/>
  <c r="AB268" i="28"/>
  <c r="AC268" i="28"/>
  <c r="AD268" i="28"/>
  <c r="AE268" i="28"/>
  <c r="AF268" i="28"/>
  <c r="AG268" i="28"/>
  <c r="AH268" i="28"/>
  <c r="AI268" i="28"/>
  <c r="AJ268" i="28"/>
  <c r="AK268" i="28"/>
  <c r="AL268" i="28"/>
  <c r="AM268" i="28"/>
  <c r="AN268" i="28"/>
  <c r="AO268" i="28"/>
  <c r="AP268" i="28"/>
  <c r="AQ268" i="28"/>
  <c r="AR268" i="28"/>
  <c r="D269" i="28"/>
  <c r="E269" i="28"/>
  <c r="F269" i="28"/>
  <c r="G269" i="28"/>
  <c r="H269" i="28"/>
  <c r="I269" i="28"/>
  <c r="J269" i="28"/>
  <c r="K269" i="28"/>
  <c r="L269" i="28"/>
  <c r="M269" i="28"/>
  <c r="N269" i="28"/>
  <c r="O269" i="28"/>
  <c r="P269" i="28"/>
  <c r="Q269" i="28"/>
  <c r="R269" i="28"/>
  <c r="S269" i="28"/>
  <c r="T269" i="28"/>
  <c r="U269" i="28"/>
  <c r="V269" i="28"/>
  <c r="W269" i="28"/>
  <c r="X269" i="28"/>
  <c r="Y269" i="28"/>
  <c r="Z269" i="28"/>
  <c r="AA269" i="28"/>
  <c r="AB269" i="28"/>
  <c r="AC269" i="28"/>
  <c r="AD269" i="28"/>
  <c r="AE269" i="28"/>
  <c r="AF269" i="28"/>
  <c r="AG269" i="28"/>
  <c r="AH269" i="28"/>
  <c r="AI269" i="28"/>
  <c r="AJ269" i="28"/>
  <c r="AK269" i="28"/>
  <c r="AL269" i="28"/>
  <c r="AM269" i="28"/>
  <c r="AN269" i="28"/>
  <c r="AO269" i="28"/>
  <c r="AP269" i="28"/>
  <c r="AQ269" i="28"/>
  <c r="AR269" i="28"/>
  <c r="D270" i="28"/>
  <c r="E270" i="28"/>
  <c r="F270" i="28"/>
  <c r="G270" i="28"/>
  <c r="H270" i="28"/>
  <c r="I270" i="28"/>
  <c r="J270" i="28"/>
  <c r="K270" i="28"/>
  <c r="L270" i="28"/>
  <c r="M270" i="28"/>
  <c r="N270" i="28"/>
  <c r="O270" i="28"/>
  <c r="P270" i="28"/>
  <c r="Q270" i="28"/>
  <c r="R270" i="28"/>
  <c r="S270" i="28"/>
  <c r="T270" i="28"/>
  <c r="U270" i="28"/>
  <c r="V270" i="28"/>
  <c r="W270" i="28"/>
  <c r="X270" i="28"/>
  <c r="Y270" i="28"/>
  <c r="Z270" i="28"/>
  <c r="AA270" i="28"/>
  <c r="AB270" i="28"/>
  <c r="AC270" i="28"/>
  <c r="AD270" i="28"/>
  <c r="AE270" i="28"/>
  <c r="AF270" i="28"/>
  <c r="AG270" i="28"/>
  <c r="AH270" i="28"/>
  <c r="AI270" i="28"/>
  <c r="AJ270" i="28"/>
  <c r="AK270" i="28"/>
  <c r="AL270" i="28"/>
  <c r="AM270" i="28"/>
  <c r="AN270" i="28"/>
  <c r="AO270" i="28"/>
  <c r="AP270" i="28"/>
  <c r="AQ270" i="28"/>
  <c r="AR270" i="28"/>
  <c r="D271" i="28"/>
  <c r="E271" i="28"/>
  <c r="F271" i="28"/>
  <c r="G271" i="28"/>
  <c r="H271" i="28"/>
  <c r="I271" i="28"/>
  <c r="J271" i="28"/>
  <c r="K271" i="28"/>
  <c r="L271" i="28"/>
  <c r="M271" i="28"/>
  <c r="N271" i="28"/>
  <c r="O271" i="28"/>
  <c r="P271" i="28"/>
  <c r="Q271" i="28"/>
  <c r="R271" i="28"/>
  <c r="S271" i="28"/>
  <c r="T271" i="28"/>
  <c r="U271" i="28"/>
  <c r="V271" i="28"/>
  <c r="W271" i="28"/>
  <c r="X271" i="28"/>
  <c r="Y271" i="28"/>
  <c r="Z271" i="28"/>
  <c r="AA271" i="28"/>
  <c r="AB271" i="28"/>
  <c r="AC271" i="28"/>
  <c r="AD271" i="28"/>
  <c r="AE271" i="28"/>
  <c r="AF271" i="28"/>
  <c r="AG271" i="28"/>
  <c r="AH271" i="28"/>
  <c r="AI271" i="28"/>
  <c r="AJ271" i="28"/>
  <c r="AK271" i="28"/>
  <c r="AL271" i="28"/>
  <c r="AM271" i="28"/>
  <c r="AN271" i="28"/>
  <c r="AO271" i="28"/>
  <c r="AP271" i="28"/>
  <c r="AQ271" i="28"/>
  <c r="AR271" i="28"/>
  <c r="D272" i="28"/>
  <c r="E272" i="28"/>
  <c r="F272" i="28"/>
  <c r="G272" i="28"/>
  <c r="H272" i="28"/>
  <c r="I272" i="28"/>
  <c r="J272" i="28"/>
  <c r="K272" i="28"/>
  <c r="L272" i="28"/>
  <c r="M272" i="28"/>
  <c r="N272" i="28"/>
  <c r="O272" i="28"/>
  <c r="P272" i="28"/>
  <c r="Q272" i="28"/>
  <c r="R272" i="28"/>
  <c r="S272" i="28"/>
  <c r="T272" i="28"/>
  <c r="U272" i="28"/>
  <c r="V272" i="28"/>
  <c r="W272" i="28"/>
  <c r="X272" i="28"/>
  <c r="Y272" i="28"/>
  <c r="Z272" i="28"/>
  <c r="AA272" i="28"/>
  <c r="AB272" i="28"/>
  <c r="AC272" i="28"/>
  <c r="AD272" i="28"/>
  <c r="AE272" i="28"/>
  <c r="AF272" i="28"/>
  <c r="AG272" i="28"/>
  <c r="AH272" i="28"/>
  <c r="AI272" i="28"/>
  <c r="AJ272" i="28"/>
  <c r="AK272" i="28"/>
  <c r="AL272" i="28"/>
  <c r="AM272" i="28"/>
  <c r="AN272" i="28"/>
  <c r="AO272" i="28"/>
  <c r="AP272" i="28"/>
  <c r="AQ272" i="28"/>
  <c r="AR272" i="28"/>
  <c r="D273" i="28"/>
  <c r="E273" i="28"/>
  <c r="F273" i="28"/>
  <c r="G273" i="28"/>
  <c r="H273" i="28"/>
  <c r="I273" i="28"/>
  <c r="J273" i="28"/>
  <c r="K273" i="28"/>
  <c r="L273" i="28"/>
  <c r="M273" i="28"/>
  <c r="N273" i="28"/>
  <c r="O273" i="28"/>
  <c r="P273" i="28"/>
  <c r="Q273" i="28"/>
  <c r="R273" i="28"/>
  <c r="S273" i="28"/>
  <c r="T273" i="28"/>
  <c r="U273" i="28"/>
  <c r="V273" i="28"/>
  <c r="W273" i="28"/>
  <c r="X273" i="28"/>
  <c r="Y273" i="28"/>
  <c r="Z273" i="28"/>
  <c r="AA273" i="28"/>
  <c r="AB273" i="28"/>
  <c r="AC273" i="28"/>
  <c r="AD273" i="28"/>
  <c r="AE273" i="28"/>
  <c r="AF273" i="28"/>
  <c r="AG273" i="28"/>
  <c r="AH273" i="28"/>
  <c r="AI273" i="28"/>
  <c r="AJ273" i="28"/>
  <c r="AK273" i="28"/>
  <c r="AL273" i="28"/>
  <c r="AM273" i="28"/>
  <c r="AN273" i="28"/>
  <c r="AO273" i="28"/>
  <c r="AP273" i="28"/>
  <c r="AQ273" i="28"/>
  <c r="AR273" i="28"/>
  <c r="D274" i="28"/>
  <c r="E274" i="28"/>
  <c r="F274" i="28"/>
  <c r="G274" i="28"/>
  <c r="H274" i="28"/>
  <c r="I274" i="28"/>
  <c r="J274" i="28"/>
  <c r="K274" i="28"/>
  <c r="L274" i="28"/>
  <c r="M274" i="28"/>
  <c r="N274" i="28"/>
  <c r="O274" i="28"/>
  <c r="P274" i="28"/>
  <c r="Q274" i="28"/>
  <c r="R274" i="28"/>
  <c r="S274" i="28"/>
  <c r="T274" i="28"/>
  <c r="U274" i="28"/>
  <c r="V274" i="28"/>
  <c r="W274" i="28"/>
  <c r="X274" i="28"/>
  <c r="Y274" i="28"/>
  <c r="Z274" i="28"/>
  <c r="AA274" i="28"/>
  <c r="AB274" i="28"/>
  <c r="AC274" i="28"/>
  <c r="AD274" i="28"/>
  <c r="AE274" i="28"/>
  <c r="AF274" i="28"/>
  <c r="AG274" i="28"/>
  <c r="AH274" i="28"/>
  <c r="AI274" i="28"/>
  <c r="AJ274" i="28"/>
  <c r="AK274" i="28"/>
  <c r="AL274" i="28"/>
  <c r="AM274" i="28"/>
  <c r="AN274" i="28"/>
  <c r="AO274" i="28"/>
  <c r="AP274" i="28"/>
  <c r="AQ274" i="28"/>
  <c r="AR274" i="28"/>
  <c r="D275" i="28"/>
  <c r="E275" i="28"/>
  <c r="F275" i="28"/>
  <c r="G275" i="28"/>
  <c r="H275" i="28"/>
  <c r="I275" i="28"/>
  <c r="J275" i="28"/>
  <c r="K275" i="28"/>
  <c r="L275" i="28"/>
  <c r="M275" i="28"/>
  <c r="N275" i="28"/>
  <c r="O275" i="28"/>
  <c r="P275" i="28"/>
  <c r="Q275" i="28"/>
  <c r="R275" i="28"/>
  <c r="S275" i="28"/>
  <c r="T275" i="28"/>
  <c r="U275" i="28"/>
  <c r="V275" i="28"/>
  <c r="W275" i="28"/>
  <c r="X275" i="28"/>
  <c r="Y275" i="28"/>
  <c r="Z275" i="28"/>
  <c r="AA275" i="28"/>
  <c r="AB275" i="28"/>
  <c r="AC275" i="28"/>
  <c r="AD275" i="28"/>
  <c r="AE275" i="28"/>
  <c r="AF275" i="28"/>
  <c r="AG275" i="28"/>
  <c r="AH275" i="28"/>
  <c r="AI275" i="28"/>
  <c r="AJ275" i="28"/>
  <c r="AK275" i="28"/>
  <c r="AL275" i="28"/>
  <c r="AM275" i="28"/>
  <c r="AN275" i="28"/>
  <c r="AO275" i="28"/>
  <c r="AP275" i="28"/>
  <c r="AQ275" i="28"/>
  <c r="AR275" i="28"/>
  <c r="D276" i="28"/>
  <c r="E276" i="28"/>
  <c r="F276" i="28"/>
  <c r="G276" i="28"/>
  <c r="H276" i="28"/>
  <c r="I276" i="28"/>
  <c r="J276" i="28"/>
  <c r="K276" i="28"/>
  <c r="L276" i="28"/>
  <c r="M276" i="28"/>
  <c r="N276" i="28"/>
  <c r="O276" i="28"/>
  <c r="P276" i="28"/>
  <c r="Q276" i="28"/>
  <c r="R276" i="28"/>
  <c r="S276" i="28"/>
  <c r="T276" i="28"/>
  <c r="U276" i="28"/>
  <c r="V276" i="28"/>
  <c r="W276" i="28"/>
  <c r="X276" i="28"/>
  <c r="Y276" i="28"/>
  <c r="Z276" i="28"/>
  <c r="AA276" i="28"/>
  <c r="AB276" i="28"/>
  <c r="AC276" i="28"/>
  <c r="AD276" i="28"/>
  <c r="AE276" i="28"/>
  <c r="AF276" i="28"/>
  <c r="AG276" i="28"/>
  <c r="AH276" i="28"/>
  <c r="AI276" i="28"/>
  <c r="AJ276" i="28"/>
  <c r="AK276" i="28"/>
  <c r="AL276" i="28"/>
  <c r="AM276" i="28"/>
  <c r="AN276" i="28"/>
  <c r="AO276" i="28"/>
  <c r="AP276" i="28"/>
  <c r="AQ276" i="28"/>
  <c r="AR276" i="28"/>
  <c r="D277" i="28"/>
  <c r="E277" i="28"/>
  <c r="F277" i="28"/>
  <c r="G277" i="28"/>
  <c r="H277" i="28"/>
  <c r="I277" i="28"/>
  <c r="J277" i="28"/>
  <c r="K277" i="28"/>
  <c r="L277" i="28"/>
  <c r="M277" i="28"/>
  <c r="N277" i="28"/>
  <c r="O277" i="28"/>
  <c r="P277" i="28"/>
  <c r="Q277" i="28"/>
  <c r="R277" i="28"/>
  <c r="S277" i="28"/>
  <c r="T277" i="28"/>
  <c r="U277" i="28"/>
  <c r="V277" i="28"/>
  <c r="W277" i="28"/>
  <c r="X277" i="28"/>
  <c r="Y277" i="28"/>
  <c r="Z277" i="28"/>
  <c r="AA277" i="28"/>
  <c r="AB277" i="28"/>
  <c r="AC277" i="28"/>
  <c r="AD277" i="28"/>
  <c r="AE277" i="28"/>
  <c r="AF277" i="28"/>
  <c r="AG277" i="28"/>
  <c r="AH277" i="28"/>
  <c r="AI277" i="28"/>
  <c r="AJ277" i="28"/>
  <c r="AK277" i="28"/>
  <c r="AL277" i="28"/>
  <c r="AM277" i="28"/>
  <c r="AN277" i="28"/>
  <c r="AO277" i="28"/>
  <c r="AP277" i="28"/>
  <c r="AQ277" i="28"/>
  <c r="AR277" i="28"/>
  <c r="D278" i="28"/>
  <c r="E278" i="28"/>
  <c r="F278" i="28"/>
  <c r="G278" i="28"/>
  <c r="H278" i="28"/>
  <c r="I278" i="28"/>
  <c r="J278" i="28"/>
  <c r="K278" i="28"/>
  <c r="L278" i="28"/>
  <c r="M278" i="28"/>
  <c r="N278" i="28"/>
  <c r="O278" i="28"/>
  <c r="P278" i="28"/>
  <c r="Q278" i="28"/>
  <c r="R278" i="28"/>
  <c r="S278" i="28"/>
  <c r="T278" i="28"/>
  <c r="U278" i="28"/>
  <c r="V278" i="28"/>
  <c r="W278" i="28"/>
  <c r="X278" i="28"/>
  <c r="Y278" i="28"/>
  <c r="Z278" i="28"/>
  <c r="AA278" i="28"/>
  <c r="AB278" i="28"/>
  <c r="AC278" i="28"/>
  <c r="AD278" i="28"/>
  <c r="AE278" i="28"/>
  <c r="AF278" i="28"/>
  <c r="AG278" i="28"/>
  <c r="AH278" i="28"/>
  <c r="AI278" i="28"/>
  <c r="AJ278" i="28"/>
  <c r="AK278" i="28"/>
  <c r="AL278" i="28"/>
  <c r="AM278" i="28"/>
  <c r="AN278" i="28"/>
  <c r="AO278" i="28"/>
  <c r="AP278" i="28"/>
  <c r="AQ278" i="28"/>
  <c r="AR278" i="28"/>
  <c r="D279" i="28"/>
  <c r="E279" i="28"/>
  <c r="F279" i="28"/>
  <c r="G279" i="28"/>
  <c r="H279" i="28"/>
  <c r="I279" i="28"/>
  <c r="J279" i="28"/>
  <c r="K279" i="28"/>
  <c r="L279" i="28"/>
  <c r="M279" i="28"/>
  <c r="N279" i="28"/>
  <c r="O279" i="28"/>
  <c r="P279" i="28"/>
  <c r="Q279" i="28"/>
  <c r="R279" i="28"/>
  <c r="S279" i="28"/>
  <c r="T279" i="28"/>
  <c r="U279" i="28"/>
  <c r="V279" i="28"/>
  <c r="W279" i="28"/>
  <c r="X279" i="28"/>
  <c r="Y279" i="28"/>
  <c r="Z279" i="28"/>
  <c r="AA279" i="28"/>
  <c r="AB279" i="28"/>
  <c r="AC279" i="28"/>
  <c r="AD279" i="28"/>
  <c r="AE279" i="28"/>
  <c r="AF279" i="28"/>
  <c r="AG279" i="28"/>
  <c r="AH279" i="28"/>
  <c r="AI279" i="28"/>
  <c r="AJ279" i="28"/>
  <c r="AK279" i="28"/>
  <c r="AL279" i="28"/>
  <c r="AM279" i="28"/>
  <c r="AN279" i="28"/>
  <c r="AO279" i="28"/>
  <c r="AP279" i="28"/>
  <c r="AQ279" i="28"/>
  <c r="AR279" i="28"/>
  <c r="D280" i="28"/>
  <c r="E280" i="28"/>
  <c r="F280" i="28"/>
  <c r="G280" i="28"/>
  <c r="H280" i="28"/>
  <c r="I280" i="28"/>
  <c r="J280" i="28"/>
  <c r="K280" i="28"/>
  <c r="L280" i="28"/>
  <c r="M280" i="28"/>
  <c r="N280" i="28"/>
  <c r="O280" i="28"/>
  <c r="P280" i="28"/>
  <c r="Q280" i="28"/>
  <c r="R280" i="28"/>
  <c r="S280" i="28"/>
  <c r="T280" i="28"/>
  <c r="U280" i="28"/>
  <c r="V280" i="28"/>
  <c r="W280" i="28"/>
  <c r="X280" i="28"/>
  <c r="Y280" i="28"/>
  <c r="Z280" i="28"/>
  <c r="AA280" i="28"/>
  <c r="AB280" i="28"/>
  <c r="AC280" i="28"/>
  <c r="AD280" i="28"/>
  <c r="AE280" i="28"/>
  <c r="AF280" i="28"/>
  <c r="AG280" i="28"/>
  <c r="AH280" i="28"/>
  <c r="AI280" i="28"/>
  <c r="AJ280" i="28"/>
  <c r="AK280" i="28"/>
  <c r="AL280" i="28"/>
  <c r="AM280" i="28"/>
  <c r="AN280" i="28"/>
  <c r="AO280" i="28"/>
  <c r="AP280" i="28"/>
  <c r="AQ280" i="28"/>
  <c r="AR280" i="28"/>
  <c r="D281" i="28"/>
  <c r="E281" i="28"/>
  <c r="F281" i="28"/>
  <c r="G281" i="28"/>
  <c r="H281" i="28"/>
  <c r="I281" i="28"/>
  <c r="J281" i="28"/>
  <c r="K281" i="28"/>
  <c r="L281" i="28"/>
  <c r="M281" i="28"/>
  <c r="N281" i="28"/>
  <c r="O281" i="28"/>
  <c r="P281" i="28"/>
  <c r="Q281" i="28"/>
  <c r="R281" i="28"/>
  <c r="S281" i="28"/>
  <c r="T281" i="28"/>
  <c r="U281" i="28"/>
  <c r="V281" i="28"/>
  <c r="W281" i="28"/>
  <c r="X281" i="28"/>
  <c r="Y281" i="28"/>
  <c r="Z281" i="28"/>
  <c r="AA281" i="28"/>
  <c r="AB281" i="28"/>
  <c r="AC281" i="28"/>
  <c r="AD281" i="28"/>
  <c r="AE281" i="28"/>
  <c r="AF281" i="28"/>
  <c r="AG281" i="28"/>
  <c r="AH281" i="28"/>
  <c r="AI281" i="28"/>
  <c r="AJ281" i="28"/>
  <c r="AK281" i="28"/>
  <c r="AL281" i="28"/>
  <c r="AM281" i="28"/>
  <c r="AN281" i="28"/>
  <c r="AO281" i="28"/>
  <c r="AP281" i="28"/>
  <c r="AQ281" i="28"/>
  <c r="AR281" i="28"/>
  <c r="D282" i="28"/>
  <c r="E282" i="28"/>
  <c r="F282" i="28"/>
  <c r="G282" i="28"/>
  <c r="H282" i="28"/>
  <c r="I282" i="28"/>
  <c r="J282" i="28"/>
  <c r="K282" i="28"/>
  <c r="L282" i="28"/>
  <c r="M282" i="28"/>
  <c r="N282" i="28"/>
  <c r="O282" i="28"/>
  <c r="P282" i="28"/>
  <c r="Q282" i="28"/>
  <c r="R282" i="28"/>
  <c r="S282" i="28"/>
  <c r="T282" i="28"/>
  <c r="U282" i="28"/>
  <c r="V282" i="28"/>
  <c r="W282" i="28"/>
  <c r="X282" i="28"/>
  <c r="Y282" i="28"/>
  <c r="Z282" i="28"/>
  <c r="AA282" i="28"/>
  <c r="AB282" i="28"/>
  <c r="AC282" i="28"/>
  <c r="AD282" i="28"/>
  <c r="AE282" i="28"/>
  <c r="AF282" i="28"/>
  <c r="AG282" i="28"/>
  <c r="AH282" i="28"/>
  <c r="AI282" i="28"/>
  <c r="AJ282" i="28"/>
  <c r="AK282" i="28"/>
  <c r="AL282" i="28"/>
  <c r="AM282" i="28"/>
  <c r="AN282" i="28"/>
  <c r="AO282" i="28"/>
  <c r="AP282" i="28"/>
  <c r="AQ282" i="28"/>
  <c r="AR282" i="28"/>
  <c r="D283" i="28"/>
  <c r="E283" i="28"/>
  <c r="F283" i="28"/>
  <c r="G283" i="28"/>
  <c r="H283" i="28"/>
  <c r="I283" i="28"/>
  <c r="J283" i="28"/>
  <c r="K283" i="28"/>
  <c r="L283" i="28"/>
  <c r="M283" i="28"/>
  <c r="N283" i="28"/>
  <c r="O283" i="28"/>
  <c r="P283" i="28"/>
  <c r="Q283" i="28"/>
  <c r="R283" i="28"/>
  <c r="S283" i="28"/>
  <c r="T283" i="28"/>
  <c r="U283" i="28"/>
  <c r="V283" i="28"/>
  <c r="W283" i="28"/>
  <c r="X283" i="28"/>
  <c r="Y283" i="28"/>
  <c r="Z283" i="28"/>
  <c r="AA283" i="28"/>
  <c r="AB283" i="28"/>
  <c r="AC283" i="28"/>
  <c r="AD283" i="28"/>
  <c r="AE283" i="28"/>
  <c r="AF283" i="28"/>
  <c r="AG283" i="28"/>
  <c r="AH283" i="28"/>
  <c r="AI283" i="28"/>
  <c r="AJ283" i="28"/>
  <c r="AK283" i="28"/>
  <c r="AL283" i="28"/>
  <c r="AM283" i="28"/>
  <c r="AN283" i="28"/>
  <c r="AO283" i="28"/>
  <c r="AP283" i="28"/>
  <c r="AQ283" i="28"/>
  <c r="AR283" i="28"/>
  <c r="D284" i="28"/>
  <c r="E284" i="28"/>
  <c r="F284" i="28"/>
  <c r="G284" i="28"/>
  <c r="H284" i="28"/>
  <c r="I284" i="28"/>
  <c r="J284" i="28"/>
  <c r="K284" i="28"/>
  <c r="L284" i="28"/>
  <c r="M284" i="28"/>
  <c r="N284" i="28"/>
  <c r="O284" i="28"/>
  <c r="P284" i="28"/>
  <c r="Q284" i="28"/>
  <c r="R284" i="28"/>
  <c r="S284" i="28"/>
  <c r="T284" i="28"/>
  <c r="U284" i="28"/>
  <c r="V284" i="28"/>
  <c r="W284" i="28"/>
  <c r="X284" i="28"/>
  <c r="Y284" i="28"/>
  <c r="Z284" i="28"/>
  <c r="AA284" i="28"/>
  <c r="AB284" i="28"/>
  <c r="AC284" i="28"/>
  <c r="AD284" i="28"/>
  <c r="AE284" i="28"/>
  <c r="AF284" i="28"/>
  <c r="AG284" i="28"/>
  <c r="AH284" i="28"/>
  <c r="AI284" i="28"/>
  <c r="AJ284" i="28"/>
  <c r="AK284" i="28"/>
  <c r="AL284" i="28"/>
  <c r="AM284" i="28"/>
  <c r="AN284" i="28"/>
  <c r="AO284" i="28"/>
  <c r="AP284" i="28"/>
  <c r="AQ284" i="28"/>
  <c r="AR284" i="28"/>
  <c r="D285" i="28"/>
  <c r="E285" i="28"/>
  <c r="F285" i="28"/>
  <c r="G285" i="28"/>
  <c r="H285" i="28"/>
  <c r="I285" i="28"/>
  <c r="J285" i="28"/>
  <c r="K285" i="28"/>
  <c r="L285" i="28"/>
  <c r="M285" i="28"/>
  <c r="N285" i="28"/>
  <c r="O285" i="28"/>
  <c r="P285" i="28"/>
  <c r="Q285" i="28"/>
  <c r="R285" i="28"/>
  <c r="S285" i="28"/>
  <c r="T285" i="28"/>
  <c r="U285" i="28"/>
  <c r="V285" i="28"/>
  <c r="W285" i="28"/>
  <c r="X285" i="28"/>
  <c r="Y285" i="28"/>
  <c r="Z285" i="28"/>
  <c r="AA285" i="28"/>
  <c r="AB285" i="28"/>
  <c r="AC285" i="28"/>
  <c r="AD285" i="28"/>
  <c r="AE285" i="28"/>
  <c r="AF285" i="28"/>
  <c r="AG285" i="28"/>
  <c r="AH285" i="28"/>
  <c r="AI285" i="28"/>
  <c r="AJ285" i="28"/>
  <c r="AK285" i="28"/>
  <c r="AL285" i="28"/>
  <c r="AM285" i="28"/>
  <c r="AN285" i="28"/>
  <c r="AO285" i="28"/>
  <c r="AP285" i="28"/>
  <c r="AQ285" i="28"/>
  <c r="AR285" i="28"/>
  <c r="D286" i="28"/>
  <c r="E286" i="28"/>
  <c r="F286" i="28"/>
  <c r="G286" i="28"/>
  <c r="H286" i="28"/>
  <c r="I286" i="28"/>
  <c r="J286" i="28"/>
  <c r="K286" i="28"/>
  <c r="L286" i="28"/>
  <c r="M286" i="28"/>
  <c r="N286" i="28"/>
  <c r="O286" i="28"/>
  <c r="P286" i="28"/>
  <c r="Q286" i="28"/>
  <c r="R286" i="28"/>
  <c r="S286" i="28"/>
  <c r="T286" i="28"/>
  <c r="U286" i="28"/>
  <c r="V286" i="28"/>
  <c r="W286" i="28"/>
  <c r="X286" i="28"/>
  <c r="Y286" i="28"/>
  <c r="Z286" i="28"/>
  <c r="AA286" i="28"/>
  <c r="AB286" i="28"/>
  <c r="AC286" i="28"/>
  <c r="AD286" i="28"/>
  <c r="AE286" i="28"/>
  <c r="AF286" i="28"/>
  <c r="AG286" i="28"/>
  <c r="AH286" i="28"/>
  <c r="AI286" i="28"/>
  <c r="AJ286" i="28"/>
  <c r="AK286" i="28"/>
  <c r="AL286" i="28"/>
  <c r="AM286" i="28"/>
  <c r="AN286" i="28"/>
  <c r="AO286" i="28"/>
  <c r="AP286" i="28"/>
  <c r="AQ286" i="28"/>
  <c r="AR286" i="28"/>
  <c r="D287" i="28"/>
  <c r="E287" i="28"/>
  <c r="F287" i="28"/>
  <c r="G287" i="28"/>
  <c r="H287" i="28"/>
  <c r="I287" i="28"/>
  <c r="J287" i="28"/>
  <c r="K287" i="28"/>
  <c r="L287" i="28"/>
  <c r="M287" i="28"/>
  <c r="N287" i="28"/>
  <c r="O287" i="28"/>
  <c r="P287" i="28"/>
  <c r="Q287" i="28"/>
  <c r="R287" i="28"/>
  <c r="S287" i="28"/>
  <c r="T287" i="28"/>
  <c r="U287" i="28"/>
  <c r="V287" i="28"/>
  <c r="W287" i="28"/>
  <c r="X287" i="28"/>
  <c r="Y287" i="28"/>
  <c r="Z287" i="28"/>
  <c r="AA287" i="28"/>
  <c r="AB287" i="28"/>
  <c r="AC287" i="28"/>
  <c r="AD287" i="28"/>
  <c r="AE287" i="28"/>
  <c r="AF287" i="28"/>
  <c r="AG287" i="28"/>
  <c r="AH287" i="28"/>
  <c r="AI287" i="28"/>
  <c r="AJ287" i="28"/>
  <c r="AK287" i="28"/>
  <c r="AL287" i="28"/>
  <c r="AM287" i="28"/>
  <c r="AN287" i="28"/>
  <c r="AO287" i="28"/>
  <c r="AP287" i="28"/>
  <c r="AQ287" i="28"/>
  <c r="AR287" i="28"/>
  <c r="D288" i="28"/>
  <c r="E288" i="28"/>
  <c r="F288" i="28"/>
  <c r="G288" i="28"/>
  <c r="H288" i="28"/>
  <c r="I288" i="28"/>
  <c r="J288" i="28"/>
  <c r="K288" i="28"/>
  <c r="L288" i="28"/>
  <c r="M288" i="28"/>
  <c r="N288" i="28"/>
  <c r="O288" i="28"/>
  <c r="P288" i="28"/>
  <c r="Q288" i="28"/>
  <c r="R288" i="28"/>
  <c r="S288" i="28"/>
  <c r="T288" i="28"/>
  <c r="U288" i="28"/>
  <c r="V288" i="28"/>
  <c r="W288" i="28"/>
  <c r="X288" i="28"/>
  <c r="Y288" i="28"/>
  <c r="Z288" i="28"/>
  <c r="AA288" i="28"/>
  <c r="AB288" i="28"/>
  <c r="AC288" i="28"/>
  <c r="AD288" i="28"/>
  <c r="AE288" i="28"/>
  <c r="AF288" i="28"/>
  <c r="AG288" i="28"/>
  <c r="AH288" i="28"/>
  <c r="AI288" i="28"/>
  <c r="AJ288" i="28"/>
  <c r="AK288" i="28"/>
  <c r="AL288" i="28"/>
  <c r="AM288" i="28"/>
  <c r="AN288" i="28"/>
  <c r="AO288" i="28"/>
  <c r="AP288" i="28"/>
  <c r="AQ288" i="28"/>
  <c r="AR288" i="28"/>
  <c r="D289" i="28"/>
  <c r="E289" i="28"/>
  <c r="F289" i="28"/>
  <c r="G289" i="28"/>
  <c r="H289" i="28"/>
  <c r="I289" i="28"/>
  <c r="J289" i="28"/>
  <c r="K289" i="28"/>
  <c r="L289" i="28"/>
  <c r="M289" i="28"/>
  <c r="N289" i="28"/>
  <c r="O289" i="28"/>
  <c r="P289" i="28"/>
  <c r="Q289" i="28"/>
  <c r="R289" i="28"/>
  <c r="S289" i="28"/>
  <c r="T289" i="28"/>
  <c r="U289" i="28"/>
  <c r="V289" i="28"/>
  <c r="W289" i="28"/>
  <c r="X289" i="28"/>
  <c r="Y289" i="28"/>
  <c r="Z289" i="28"/>
  <c r="AA289" i="28"/>
  <c r="AB289" i="28"/>
  <c r="AC289" i="28"/>
  <c r="AD289" i="28"/>
  <c r="AE289" i="28"/>
  <c r="AF289" i="28"/>
  <c r="AG289" i="28"/>
  <c r="AH289" i="28"/>
  <c r="AI289" i="28"/>
  <c r="AJ289" i="28"/>
  <c r="AK289" i="28"/>
  <c r="AL289" i="28"/>
  <c r="AM289" i="28"/>
  <c r="AN289" i="28"/>
  <c r="AO289" i="28"/>
  <c r="AP289" i="28"/>
  <c r="AQ289" i="28"/>
  <c r="AR289" i="28"/>
  <c r="D290" i="28"/>
  <c r="E290" i="28"/>
  <c r="F290" i="28"/>
  <c r="G290" i="28"/>
  <c r="H290" i="28"/>
  <c r="I290" i="28"/>
  <c r="J290" i="28"/>
  <c r="K290" i="28"/>
  <c r="L290" i="28"/>
  <c r="M290" i="28"/>
  <c r="N290" i="28"/>
  <c r="O290" i="28"/>
  <c r="P290" i="28"/>
  <c r="Q290" i="28"/>
  <c r="R290" i="28"/>
  <c r="S290" i="28"/>
  <c r="T290" i="28"/>
  <c r="U290" i="28"/>
  <c r="V290" i="28"/>
  <c r="W290" i="28"/>
  <c r="X290" i="28"/>
  <c r="Y290" i="28"/>
  <c r="Z290" i="28"/>
  <c r="AA290" i="28"/>
  <c r="AB290" i="28"/>
  <c r="AC290" i="28"/>
  <c r="AD290" i="28"/>
  <c r="AE290" i="28"/>
  <c r="AF290" i="28"/>
  <c r="AG290" i="28"/>
  <c r="AH290" i="28"/>
  <c r="AI290" i="28"/>
  <c r="AJ290" i="28"/>
  <c r="AK290" i="28"/>
  <c r="AL290" i="28"/>
  <c r="AM290" i="28"/>
  <c r="AN290" i="28"/>
  <c r="AO290" i="28"/>
  <c r="AP290" i="28"/>
  <c r="AQ290" i="28"/>
  <c r="AR290" i="28"/>
  <c r="D291" i="28"/>
  <c r="E291" i="28"/>
  <c r="F291" i="28"/>
  <c r="G291" i="28"/>
  <c r="H291" i="28"/>
  <c r="I291" i="28"/>
  <c r="J291" i="28"/>
  <c r="K291" i="28"/>
  <c r="L291" i="28"/>
  <c r="M291" i="28"/>
  <c r="N291" i="28"/>
  <c r="O291" i="28"/>
  <c r="P291" i="28"/>
  <c r="Q291" i="28"/>
  <c r="R291" i="28"/>
  <c r="S291" i="28"/>
  <c r="T291" i="28"/>
  <c r="U291" i="28"/>
  <c r="V291" i="28"/>
  <c r="W291" i="28"/>
  <c r="X291" i="28"/>
  <c r="Y291" i="28"/>
  <c r="Z291" i="28"/>
  <c r="AA291" i="28"/>
  <c r="AB291" i="28"/>
  <c r="AC291" i="28"/>
  <c r="AD291" i="28"/>
  <c r="AE291" i="28"/>
  <c r="AF291" i="28"/>
  <c r="AG291" i="28"/>
  <c r="AH291" i="28"/>
  <c r="AI291" i="28"/>
  <c r="AJ291" i="28"/>
  <c r="AK291" i="28"/>
  <c r="AL291" i="28"/>
  <c r="AM291" i="28"/>
  <c r="AN291" i="28"/>
  <c r="AO291" i="28"/>
  <c r="AP291" i="28"/>
  <c r="AQ291" i="28"/>
  <c r="AR291" i="28"/>
  <c r="D292" i="28"/>
  <c r="E292" i="28"/>
  <c r="F292" i="28"/>
  <c r="G292" i="28"/>
  <c r="H292" i="28"/>
  <c r="I292" i="28"/>
  <c r="J292" i="28"/>
  <c r="K292" i="28"/>
  <c r="L292" i="28"/>
  <c r="M292" i="28"/>
  <c r="N292" i="28"/>
  <c r="O292" i="28"/>
  <c r="P292" i="28"/>
  <c r="Q292" i="28"/>
  <c r="R292" i="28"/>
  <c r="S292" i="28"/>
  <c r="T292" i="28"/>
  <c r="U292" i="28"/>
  <c r="V292" i="28"/>
  <c r="W292" i="28"/>
  <c r="X292" i="28"/>
  <c r="Y292" i="28"/>
  <c r="Z292" i="28"/>
  <c r="AA292" i="28"/>
  <c r="AB292" i="28"/>
  <c r="AC292" i="28"/>
  <c r="AD292" i="28"/>
  <c r="AE292" i="28"/>
  <c r="AF292" i="28"/>
  <c r="AG292" i="28"/>
  <c r="AH292" i="28"/>
  <c r="AI292" i="28"/>
  <c r="AJ292" i="28"/>
  <c r="AK292" i="28"/>
  <c r="AL292" i="28"/>
  <c r="AM292" i="28"/>
  <c r="AN292" i="28"/>
  <c r="AO292" i="28"/>
  <c r="AP292" i="28"/>
  <c r="AQ292" i="28"/>
  <c r="AR292" i="28"/>
  <c r="D293" i="28"/>
  <c r="E293" i="28"/>
  <c r="F293" i="28"/>
  <c r="G293" i="28"/>
  <c r="H293" i="28"/>
  <c r="I293" i="28"/>
  <c r="J293" i="28"/>
  <c r="K293" i="28"/>
  <c r="L293" i="28"/>
  <c r="M293" i="28"/>
  <c r="N293" i="28"/>
  <c r="O293" i="28"/>
  <c r="P293" i="28"/>
  <c r="Q293" i="28"/>
  <c r="R293" i="28"/>
  <c r="S293" i="28"/>
  <c r="T293" i="28"/>
  <c r="U293" i="28"/>
  <c r="V293" i="28"/>
  <c r="W293" i="28"/>
  <c r="X293" i="28"/>
  <c r="Y293" i="28"/>
  <c r="Z293" i="28"/>
  <c r="AA293" i="28"/>
  <c r="AB293" i="28"/>
  <c r="AC293" i="28"/>
  <c r="AD293" i="28"/>
  <c r="AE293" i="28"/>
  <c r="AF293" i="28"/>
  <c r="AG293" i="28"/>
  <c r="AH293" i="28"/>
  <c r="AI293" i="28"/>
  <c r="AJ293" i="28"/>
  <c r="AK293" i="28"/>
  <c r="AL293" i="28"/>
  <c r="AM293" i="28"/>
  <c r="AN293" i="28"/>
  <c r="AO293" i="28"/>
  <c r="AP293" i="28"/>
  <c r="AQ293" i="28"/>
  <c r="AR293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AI6" i="28"/>
  <c r="AJ6" i="28"/>
  <c r="AK6" i="28"/>
  <c r="AL6" i="28"/>
  <c r="AM6" i="28"/>
  <c r="AN6" i="28"/>
  <c r="AO6" i="28"/>
  <c r="AP6" i="28"/>
  <c r="AQ6" i="28"/>
  <c r="AR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AI7" i="28"/>
  <c r="AJ7" i="28"/>
  <c r="AK7" i="28"/>
  <c r="AL7" i="28"/>
  <c r="AM7" i="28"/>
  <c r="AN7" i="28"/>
  <c r="AO7" i="28"/>
  <c r="AP7" i="28"/>
  <c r="AQ7" i="28"/>
  <c r="AR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AI8" i="28"/>
  <c r="AJ8" i="28"/>
  <c r="AK8" i="28"/>
  <c r="AL8" i="28"/>
  <c r="AM8" i="28"/>
  <c r="AN8" i="28"/>
  <c r="AO8" i="28"/>
  <c r="AP8" i="28"/>
  <c r="AQ8" i="28"/>
  <c r="AR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AI9" i="28"/>
  <c r="AJ9" i="28"/>
  <c r="AK9" i="28"/>
  <c r="AL9" i="28"/>
  <c r="AM9" i="28"/>
  <c r="AN9" i="28"/>
  <c r="AO9" i="28"/>
  <c r="AP9" i="28"/>
  <c r="AQ9" i="28"/>
  <c r="AR9" i="28"/>
  <c r="D4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AJ4" i="28"/>
  <c r="AK4" i="28"/>
  <c r="AL4" i="28"/>
  <c r="AM4" i="28"/>
  <c r="AN4" i="28"/>
  <c r="AO4" i="28"/>
  <c r="AP4" i="28"/>
  <c r="AQ4" i="28"/>
  <c r="AR4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AI5" i="28"/>
  <c r="AJ5" i="28"/>
  <c r="AK5" i="28"/>
  <c r="AL5" i="28"/>
  <c r="AM5" i="28"/>
  <c r="AN5" i="28"/>
  <c r="AO5" i="28"/>
  <c r="AP5" i="28"/>
  <c r="AQ5" i="28"/>
  <c r="AR5" i="28"/>
  <c r="E3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AR3" i="28"/>
  <c r="D3" i="28"/>
  <c r="B28" i="21"/>
  <c r="B27" i="21"/>
  <c r="B26" i="21"/>
  <c r="B25" i="21"/>
  <c r="H23" i="21"/>
  <c r="E23" i="21"/>
  <c r="B24" i="21"/>
  <c r="H22" i="21"/>
  <c r="E22" i="21"/>
  <c r="B23" i="21"/>
  <c r="H21" i="21"/>
  <c r="E21" i="21"/>
  <c r="B22" i="21"/>
  <c r="B17" i="21"/>
  <c r="B16" i="21"/>
  <c r="B15" i="21"/>
  <c r="K14" i="21"/>
  <c r="B14" i="21"/>
  <c r="K13" i="21"/>
  <c r="H13" i="21"/>
  <c r="E13" i="21"/>
  <c r="B13" i="21"/>
  <c r="N12" i="21"/>
  <c r="K12" i="21"/>
  <c r="H12" i="21"/>
  <c r="E12" i="21"/>
  <c r="B12" i="21"/>
  <c r="N11" i="21"/>
  <c r="K11" i="21"/>
  <c r="H11" i="21"/>
  <c r="E11" i="21"/>
  <c r="B11" i="21"/>
  <c r="B9" i="21"/>
  <c r="B8" i="21"/>
  <c r="B7" i="21"/>
  <c r="B6" i="21"/>
  <c r="B4" i="21"/>
  <c r="A34" i="18"/>
  <c r="A36" i="18"/>
  <c r="A35" i="18"/>
  <c r="G202" i="3"/>
  <c r="G164" i="3"/>
  <c r="G11" i="3"/>
  <c r="A22" i="18"/>
  <c r="G273" i="3"/>
  <c r="G172" i="3"/>
  <c r="G66" i="3"/>
  <c r="G119" i="3"/>
  <c r="G120" i="3"/>
  <c r="G139" i="3"/>
  <c r="G127" i="3"/>
  <c r="G290" i="3"/>
  <c r="G291" i="3"/>
  <c r="G293" i="3"/>
  <c r="G294" i="3"/>
  <c r="G295" i="3"/>
  <c r="G296" i="3"/>
  <c r="G4" i="3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2" i="3"/>
  <c r="G83" i="3"/>
  <c r="G84" i="3"/>
  <c r="G85" i="3"/>
  <c r="G86" i="3"/>
  <c r="G87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1" i="3"/>
  <c r="G112" i="3"/>
  <c r="G113" i="3"/>
  <c r="G114" i="3"/>
  <c r="G115" i="3"/>
  <c r="G116" i="3"/>
  <c r="G117" i="3"/>
  <c r="G118" i="3"/>
  <c r="G121" i="3"/>
  <c r="G122" i="3"/>
  <c r="G123" i="3"/>
  <c r="G124" i="3"/>
  <c r="G125" i="3"/>
  <c r="G126" i="3"/>
  <c r="G128" i="3"/>
  <c r="G129" i="3"/>
  <c r="G130" i="3"/>
  <c r="G131" i="3"/>
  <c r="G132" i="3"/>
  <c r="G135" i="3"/>
  <c r="G136" i="3"/>
  <c r="G137" i="3"/>
  <c r="G138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264" i="3"/>
  <c r="G154" i="3"/>
  <c r="G155" i="3"/>
  <c r="G156" i="3"/>
  <c r="G157" i="3"/>
  <c r="G158" i="3"/>
  <c r="G159" i="3"/>
  <c r="G160" i="3"/>
  <c r="G161" i="3"/>
  <c r="G162" i="3"/>
  <c r="G163" i="3"/>
  <c r="G165" i="3"/>
  <c r="G166" i="3"/>
  <c r="G167" i="3"/>
  <c r="G168" i="3"/>
  <c r="G169" i="3"/>
  <c r="G170" i="3"/>
  <c r="G171" i="3"/>
  <c r="G173" i="3"/>
  <c r="G174" i="3"/>
  <c r="G175" i="3"/>
  <c r="G176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3" i="3"/>
  <c r="G254" i="3"/>
  <c r="G256" i="3"/>
  <c r="G257" i="3"/>
  <c r="G258" i="3"/>
  <c r="G259" i="3"/>
  <c r="G260" i="3"/>
  <c r="G261" i="3"/>
  <c r="G262" i="3"/>
  <c r="G263" i="3"/>
  <c r="G265" i="3"/>
  <c r="G266" i="3"/>
  <c r="G267" i="3"/>
  <c r="G268" i="3"/>
  <c r="G269" i="3"/>
  <c r="G270" i="3"/>
  <c r="G271" i="3"/>
  <c r="G272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3" i="3"/>
  <c r="B175" i="28" l="1"/>
  <c r="B19" i="28"/>
  <c r="B6" i="29"/>
  <c r="B248" i="28"/>
  <c r="B131" i="28"/>
  <c r="B87" i="28"/>
  <c r="B48" i="28"/>
  <c r="B35" i="28"/>
  <c r="B55" i="28"/>
  <c r="B60" i="28"/>
  <c r="B49" i="28"/>
  <c r="B41" i="28"/>
  <c r="B38" i="28"/>
  <c r="B32" i="28"/>
  <c r="B29" i="28"/>
  <c r="B86" i="28"/>
  <c r="B66" i="28"/>
  <c r="B50" i="28"/>
  <c r="B45" i="28"/>
  <c r="B44" i="28"/>
  <c r="B30" i="28"/>
  <c r="B135" i="28"/>
  <c r="B62" i="28"/>
  <c r="B56" i="28"/>
  <c r="B54" i="28"/>
  <c r="B53" i="28"/>
  <c r="B51" i="28"/>
  <c r="B40" i="28"/>
  <c r="B39" i="28"/>
  <c r="B37" i="28"/>
  <c r="B33" i="28"/>
  <c r="B28" i="28"/>
  <c r="B25" i="28"/>
  <c r="B21" i="28"/>
  <c r="B20" i="28"/>
  <c r="B17" i="28"/>
  <c r="B11" i="28"/>
  <c r="B47" i="28"/>
  <c r="B46" i="28"/>
  <c r="B15" i="28"/>
  <c r="B12" i="28"/>
  <c r="B10" i="28"/>
  <c r="B75" i="28"/>
  <c r="B73" i="28"/>
  <c r="B82" i="28"/>
  <c r="B143" i="28"/>
  <c r="B139" i="28"/>
  <c r="B130" i="28"/>
  <c r="B43" i="28"/>
  <c r="B34" i="28"/>
  <c r="B26" i="28"/>
  <c r="B22" i="28"/>
  <c r="B14" i="28"/>
  <c r="B31" i="28"/>
  <c r="B27" i="28"/>
  <c r="B24" i="28"/>
  <c r="B23" i="28"/>
  <c r="B13" i="28"/>
  <c r="B77" i="28"/>
  <c r="B52" i="28"/>
  <c r="B42" i="28"/>
  <c r="B18" i="28"/>
  <c r="B16" i="28"/>
  <c r="B197" i="28"/>
  <c r="B177" i="28"/>
  <c r="B168" i="28"/>
  <c r="B164" i="28"/>
  <c r="B163" i="28"/>
  <c r="B158" i="28"/>
  <c r="B263" i="28"/>
  <c r="B151" i="28"/>
  <c r="B148" i="28"/>
  <c r="B147" i="28"/>
  <c r="B144" i="28"/>
  <c r="B140" i="28"/>
  <c r="B129" i="28"/>
  <c r="B121" i="28"/>
  <c r="B117" i="28"/>
  <c r="B109" i="28"/>
  <c r="B108" i="28"/>
  <c r="B104" i="28"/>
  <c r="B103" i="28"/>
  <c r="B100" i="28"/>
  <c r="B97" i="28"/>
  <c r="B96" i="28"/>
  <c r="B95" i="28"/>
  <c r="B92" i="28"/>
  <c r="B89" i="28"/>
  <c r="B68" i="28"/>
  <c r="B36" i="28"/>
  <c r="B238" i="28"/>
  <c r="B293" i="28"/>
  <c r="B106" i="28"/>
  <c r="AL1" i="28"/>
  <c r="V1" i="28"/>
  <c r="F1" i="28"/>
  <c r="AK1" i="28"/>
  <c r="U1" i="28"/>
  <c r="B178" i="28"/>
  <c r="B169" i="28"/>
  <c r="B161" i="28"/>
  <c r="B153" i="28"/>
  <c r="B138" i="28"/>
  <c r="B113" i="28"/>
  <c r="B105" i="28"/>
  <c r="B242" i="28"/>
  <c r="B241" i="28"/>
  <c r="B156" i="28"/>
  <c r="B123" i="28"/>
  <c r="B111" i="28"/>
  <c r="B91" i="28"/>
  <c r="B90" i="28"/>
  <c r="B88" i="28"/>
  <c r="B85" i="28"/>
  <c r="B84" i="28"/>
  <c r="B83" i="28"/>
  <c r="B79" i="28"/>
  <c r="B78" i="28"/>
  <c r="B76" i="28"/>
  <c r="B74" i="28"/>
  <c r="B72" i="28"/>
  <c r="B71" i="28"/>
  <c r="B70" i="28"/>
  <c r="B69" i="28"/>
  <c r="B67" i="28"/>
  <c r="B65" i="28"/>
  <c r="B61" i="28"/>
  <c r="B59" i="28"/>
  <c r="B58" i="28"/>
  <c r="B57" i="28"/>
  <c r="B266" i="28"/>
  <c r="B184" i="28"/>
  <c r="B170" i="28"/>
  <c r="B120" i="28"/>
  <c r="B110" i="28"/>
  <c r="B101" i="28"/>
  <c r="B99" i="28"/>
  <c r="B283" i="28"/>
  <c r="B222" i="28"/>
  <c r="B212" i="28"/>
  <c r="B183" i="28"/>
  <c r="B176" i="28"/>
  <c r="B154" i="28"/>
  <c r="B149" i="28"/>
  <c r="B145" i="28"/>
  <c r="B132" i="28"/>
  <c r="B128" i="28"/>
  <c r="B119" i="28"/>
  <c r="B116" i="28"/>
  <c r="B112" i="28"/>
  <c r="B192" i="28"/>
  <c r="B162" i="28"/>
  <c r="B141" i="28"/>
  <c r="B137" i="28"/>
  <c r="B134" i="28"/>
  <c r="B125" i="28"/>
  <c r="B114" i="28"/>
  <c r="B107" i="28"/>
  <c r="B265" i="28"/>
  <c r="B160" i="28"/>
  <c r="B142" i="28"/>
  <c r="B124" i="28"/>
  <c r="B93" i="28"/>
  <c r="B279" i="28"/>
  <c r="B227" i="28"/>
  <c r="B199" i="28"/>
  <c r="B165" i="28"/>
  <c r="B150" i="28"/>
  <c r="B136" i="28"/>
  <c r="B133" i="28"/>
  <c r="B127" i="28"/>
  <c r="B122" i="28"/>
  <c r="B102" i="28"/>
  <c r="B228" i="28"/>
  <c r="B225" i="28"/>
  <c r="B213" i="28"/>
  <c r="B211" i="28"/>
  <c r="B167" i="28"/>
  <c r="B126" i="28"/>
  <c r="B118" i="28"/>
  <c r="B115" i="28"/>
  <c r="B98" i="28"/>
  <c r="B5" i="29"/>
  <c r="N13" i="21"/>
  <c r="B64" i="28"/>
  <c r="B5" i="28"/>
  <c r="B216" i="28"/>
  <c r="B4" i="28"/>
  <c r="B268" i="28"/>
  <c r="B267" i="28"/>
  <c r="B3" i="28"/>
  <c r="AC1" i="28"/>
  <c r="M1" i="28"/>
  <c r="AD1" i="28"/>
  <c r="N1" i="28"/>
  <c r="B292" i="28"/>
  <c r="B291" i="28"/>
  <c r="B289" i="28"/>
  <c r="B287" i="28"/>
  <c r="B285" i="28"/>
  <c r="B282" i="28"/>
  <c r="B281" i="28"/>
  <c r="B277" i="28"/>
  <c r="B276" i="28"/>
  <c r="B275" i="28"/>
  <c r="B274" i="28"/>
  <c r="B273" i="28"/>
  <c r="B271" i="28"/>
  <c r="B261" i="28"/>
  <c r="B256" i="28"/>
  <c r="B251" i="28"/>
  <c r="B250" i="28"/>
  <c r="B249" i="28"/>
  <c r="B247" i="28"/>
  <c r="B246" i="28"/>
  <c r="B240" i="28"/>
  <c r="B239" i="28"/>
  <c r="B236" i="28"/>
  <c r="B235" i="28"/>
  <c r="B234" i="28"/>
  <c r="B233" i="28"/>
  <c r="B232" i="28"/>
  <c r="B231" i="28"/>
  <c r="B230" i="28"/>
  <c r="B226" i="28"/>
  <c r="B223" i="28"/>
  <c r="B221" i="28"/>
  <c r="B220" i="28"/>
  <c r="B219" i="28"/>
  <c r="B215" i="28"/>
  <c r="B207" i="28"/>
  <c r="B205" i="28"/>
  <c r="B200" i="28"/>
  <c r="B191" i="28"/>
  <c r="B189" i="28"/>
  <c r="B186" i="28"/>
  <c r="B185" i="28"/>
  <c r="B182" i="28"/>
  <c r="B174" i="28"/>
  <c r="B173" i="28"/>
  <c r="B284" i="28"/>
  <c r="B254" i="28"/>
  <c r="B244" i="28"/>
  <c r="B243" i="28"/>
  <c r="B229" i="28"/>
  <c r="B224" i="28"/>
  <c r="B218" i="28"/>
  <c r="B217" i="28"/>
  <c r="B214" i="28"/>
  <c r="B208" i="28"/>
  <c r="B206" i="28"/>
  <c r="B204" i="28"/>
  <c r="B203" i="28"/>
  <c r="B202" i="28"/>
  <c r="B198" i="28"/>
  <c r="B195" i="28"/>
  <c r="B194" i="28"/>
  <c r="B193" i="28"/>
  <c r="B188" i="28"/>
  <c r="B187" i="28"/>
  <c r="B181" i="28"/>
  <c r="B180" i="28"/>
  <c r="B179" i="28"/>
  <c r="B172" i="28"/>
  <c r="B171" i="28"/>
  <c r="B159" i="28"/>
  <c r="B146" i="28"/>
  <c r="B264" i="28"/>
  <c r="D1" i="28"/>
  <c r="B253" i="28"/>
  <c r="B252" i="28"/>
  <c r="B245" i="28"/>
  <c r="B237" i="28"/>
  <c r="B210" i="28"/>
  <c r="B259" i="28"/>
  <c r="B257" i="28"/>
  <c r="B166" i="28"/>
  <c r="B8" i="28"/>
  <c r="B7" i="28"/>
  <c r="B288" i="28"/>
  <c r="B272" i="28"/>
  <c r="B269" i="28"/>
  <c r="B255" i="28"/>
  <c r="B278" i="28"/>
  <c r="B6" i="28"/>
  <c r="B286" i="28"/>
  <c r="B260" i="28"/>
  <c r="B258" i="28"/>
  <c r="B209" i="28"/>
  <c r="B201" i="28"/>
  <c r="B280" i="28"/>
  <c r="B270" i="28"/>
  <c r="B81" i="28"/>
  <c r="B262" i="28"/>
  <c r="B290" i="28"/>
  <c r="B190" i="28"/>
  <c r="AQ1" i="28"/>
  <c r="AI1" i="28"/>
  <c r="AA1" i="28"/>
  <c r="S1" i="28"/>
  <c r="K1" i="28"/>
  <c r="AF1" i="28"/>
  <c r="P1" i="28"/>
  <c r="E1" i="28"/>
  <c r="B9" i="28"/>
  <c r="G1" i="28"/>
  <c r="AN1" i="28"/>
  <c r="X1" i="28"/>
  <c r="H1" i="28"/>
  <c r="B157" i="28"/>
  <c r="B155" i="28"/>
  <c r="B94" i="28"/>
  <c r="Q1" i="28"/>
  <c r="B63" i="28"/>
  <c r="B196" i="28"/>
  <c r="AO1" i="28"/>
  <c r="AG1" i="28"/>
  <c r="Y1" i="28"/>
  <c r="K15" i="21"/>
  <c r="B5" i="21"/>
  <c r="H14" i="21"/>
  <c r="AR1" i="28"/>
  <c r="AJ1" i="28"/>
  <c r="AB1" i="28"/>
  <c r="T1" i="28"/>
  <c r="L1" i="28"/>
  <c r="I1" i="28"/>
  <c r="AM1" i="28"/>
  <c r="AE1" i="28"/>
  <c r="W1" i="28"/>
  <c r="O1" i="28"/>
  <c r="AP1" i="28"/>
  <c r="AH1" i="28"/>
  <c r="Z1" i="28"/>
  <c r="R1" i="28"/>
  <c r="J1" i="28"/>
  <c r="B15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HBRG Records</author>
  </authors>
  <commentList>
    <comment ref="C25" authorId="0" shapeId="0" xr:uid="{9503C0F2-676A-49B1-B225-9BCBD7299F6B}">
      <text>
        <r>
          <rPr>
            <b/>
            <sz val="9"/>
            <color indexed="81"/>
            <rFont val="Tahoma"/>
            <family val="2"/>
          </rPr>
          <t xml:space="preserve">Was known for a time as </t>
        </r>
        <r>
          <rPr>
            <b/>
            <i/>
            <sz val="9"/>
            <color indexed="81"/>
            <rFont val="Tahoma"/>
            <family val="2"/>
          </rPr>
          <t>A. carantonica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16C0E4C7-29DD-4A96-9239-63299C05322F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A. saundersella.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 xr:uid="{0A792C2F-CD0E-4DD0-8886-54B51B40B36C}">
      <text>
        <r>
          <rPr>
            <b/>
            <sz val="9"/>
            <color indexed="81"/>
            <rFont val="Tahoma"/>
            <family val="2"/>
          </rPr>
          <t>This name has recently been superseded by A. russula Lepeletier, 1841, but not yet in UKSI.</t>
        </r>
      </text>
    </comment>
    <comment ref="C34" authorId="0" shapeId="0" xr:uid="{3D64619B-4C9D-4BCB-8C3E-C47FB7D2D57F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A. mellifica.</t>
        </r>
      </text>
    </comment>
    <comment ref="C38" authorId="0" shapeId="0" xr:uid="{362C0D88-1DCF-4EFD-9F8B-E154FA2DCDCF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>B. lucorum</t>
        </r>
        <r>
          <rPr>
            <b/>
            <sz val="9"/>
            <color indexed="81"/>
            <rFont val="Tahoma"/>
            <family val="2"/>
          </rPr>
          <t xml:space="preserve"> group.</t>
        </r>
      </text>
    </comment>
    <comment ref="C45" authorId="0" shapeId="0" xr:uid="{642E1461-B2C1-4423-A0F6-EA58093DA640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 xml:space="preserve">B. lucorum </t>
        </r>
        <r>
          <rPr>
            <b/>
            <sz val="9"/>
            <color indexed="81"/>
            <rFont val="Tahoma"/>
            <family val="2"/>
          </rPr>
          <t>group. Here as the s.s.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 xr:uid="{A9C5FF3D-B209-41BF-84D2-7DE475A969F8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 xml:space="preserve">B. lucorum </t>
        </r>
        <r>
          <rPr>
            <b/>
            <sz val="9"/>
            <color indexed="81"/>
            <rFont val="Tahoma"/>
            <family val="2"/>
          </rPr>
          <t>group.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 xr:uid="{9359BB35-6DF4-4127-98EB-640F26AC63FB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L. leucopum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124" authorId="0" shapeId="0" xr:uid="{6FEADD15-5FAF-4DBA-BCCD-5157C16ABBD0}">
      <text>
        <r>
          <rPr>
            <b/>
            <sz val="9"/>
            <color indexed="81"/>
            <rFont val="Tahoma"/>
            <family val="2"/>
          </rPr>
          <t xml:space="preserve">Still widely known as </t>
        </r>
        <r>
          <rPr>
            <b/>
            <i/>
            <sz val="9"/>
            <color indexed="81"/>
            <rFont val="Tahoma"/>
            <family val="2"/>
          </rPr>
          <t>O. rufa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0" authorId="0" shapeId="0" xr:uid="{7B988FC0-A599-4D2F-939C-90A9C647D6E3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C. pusillus.</t>
        </r>
      </text>
    </comment>
    <comment ref="C165" authorId="0" shapeId="0" xr:uid="{E8F38B9C-3B16-4BA4-B97F-160953BE49BC}">
      <text>
        <r>
          <rPr>
            <b/>
            <sz val="9"/>
            <color indexed="81"/>
            <rFont val="Tahoma"/>
            <family val="2"/>
          </rPr>
          <t xml:space="preserve">Previously placed in </t>
        </r>
        <r>
          <rPr>
            <b/>
            <i/>
            <sz val="9"/>
            <color indexed="81"/>
            <rFont val="Tahoma"/>
            <family val="2"/>
          </rPr>
          <t>Psen.</t>
        </r>
      </text>
    </comment>
    <comment ref="C166" authorId="0" shapeId="0" xr:uid="{A9708AFC-82D4-4463-8D49-AC5CDA79F4BA}">
      <text>
        <r>
          <rPr>
            <b/>
            <sz val="9"/>
            <color indexed="81"/>
            <rFont val="Tahoma"/>
            <family val="2"/>
          </rPr>
          <t xml:space="preserve">Previously placed in </t>
        </r>
        <r>
          <rPr>
            <b/>
            <i/>
            <sz val="9"/>
            <color indexed="81"/>
            <rFont val="Tahoma"/>
            <family val="2"/>
          </rPr>
          <t>Psen.</t>
        </r>
      </text>
    </comment>
    <comment ref="C195" authorId="0" shapeId="0" xr:uid="{7E082277-79CD-44E4-B957-0F02739AE8D9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C. rutiliventris.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6" authorId="0" shapeId="0" xr:uid="{19F53DFC-48E0-4960-9B1B-114EBD2C3CD7}">
      <text>
        <r>
          <rPr>
            <b/>
            <sz val="9"/>
            <color indexed="81"/>
            <rFont val="Tahoma"/>
            <family val="2"/>
          </rPr>
          <t xml:space="preserve">Separated from </t>
        </r>
        <r>
          <rPr>
            <b/>
            <i/>
            <sz val="9"/>
            <color indexed="81"/>
            <rFont val="Tahoma"/>
            <family val="2"/>
          </rPr>
          <t>L. niger</t>
        </r>
        <r>
          <rPr>
            <b/>
            <sz val="9"/>
            <color indexed="81"/>
            <rFont val="Tahoma"/>
            <family val="2"/>
          </rPr>
          <t xml:space="preserve"> in 1991.</t>
        </r>
      </text>
    </comment>
    <comment ref="C237" authorId="0" shapeId="0" xr:uid="{FBB4A3F0-0659-4539-ACE1-FE3A3479AA48}">
      <text>
        <r>
          <rPr>
            <b/>
            <sz val="9"/>
            <color indexed="81"/>
            <rFont val="Tahoma"/>
            <family val="2"/>
          </rPr>
          <t xml:space="preserve">Separated from </t>
        </r>
        <r>
          <rPr>
            <b/>
            <i/>
            <sz val="9"/>
            <color indexed="81"/>
            <rFont val="Tahoma"/>
            <family val="2"/>
          </rPr>
          <t>L. alienus</t>
        </r>
        <r>
          <rPr>
            <b/>
            <sz val="9"/>
            <color indexed="81"/>
            <rFont val="Tahoma"/>
            <family val="2"/>
          </rPr>
          <t xml:space="preserve"> in 1992.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9" authorId="0" shapeId="0" xr:uid="{50112DB7-F518-4783-B70A-E864FE452E58}">
      <text>
        <r>
          <rPr>
            <b/>
            <sz val="9"/>
            <color indexed="81"/>
            <rFont val="Tahoma"/>
            <family val="2"/>
          </rPr>
          <t xml:space="preserve">Original reported name was </t>
        </r>
        <r>
          <rPr>
            <b/>
            <i/>
            <sz val="9"/>
            <color indexed="81"/>
            <rFont val="Tahoma"/>
            <family val="2"/>
          </rPr>
          <t>P. jadwigae.</t>
        </r>
      </text>
    </comment>
  </commentList>
</comments>
</file>

<file path=xl/sharedStrings.xml><?xml version="1.0" encoding="utf-8"?>
<sst xmlns="http://schemas.openxmlformats.org/spreadsheetml/2006/main" count="3741" uniqueCount="1610">
  <si>
    <t>Myrmica ruginodis</t>
  </si>
  <si>
    <t>Ancistrocerus oviventris</t>
  </si>
  <si>
    <t>Ancistrocerus scoticus</t>
  </si>
  <si>
    <t>Bombus lucorum</t>
  </si>
  <si>
    <t>Chrysis ignita</t>
  </si>
  <si>
    <t>Chrysis impressa</t>
  </si>
  <si>
    <t>Formica lemani</t>
  </si>
  <si>
    <t>Gonatopus clavipes</t>
  </si>
  <si>
    <t>Priocnemis parvula</t>
  </si>
  <si>
    <t>Rhopalum clavipes</t>
  </si>
  <si>
    <t>Anoplius nigerrimus</t>
  </si>
  <si>
    <t>Chrysis vanlithi</t>
  </si>
  <si>
    <t>Myrmica sabuleti</t>
  </si>
  <si>
    <t>Myrmica scabrinodis</t>
  </si>
  <si>
    <t>Arachnospila anceps</t>
  </si>
  <si>
    <t>Dolichovespula saxonica</t>
  </si>
  <si>
    <t>Myrmica lobicornis</t>
  </si>
  <si>
    <t>Myrmica sulcinodis</t>
  </si>
  <si>
    <t>Polistes dominula</t>
  </si>
  <si>
    <t>Arachnospila spissa</t>
  </si>
  <si>
    <t>Bethylus cephalotes</t>
  </si>
  <si>
    <t>Crossocerus varus</t>
  </si>
  <si>
    <t>Ectemnius lapidarius</t>
  </si>
  <si>
    <t>Evagetes crassicornis</t>
  </si>
  <si>
    <t>Lasius niger</t>
  </si>
  <si>
    <t>Priocnemis perturbator</t>
  </si>
  <si>
    <t>Ancistrocerus parietum</t>
  </si>
  <si>
    <t>Anoplius concinnus</t>
  </si>
  <si>
    <t>Anteon arcuatum</t>
  </si>
  <si>
    <t>Anteon brachycerum</t>
  </si>
  <si>
    <t>Anteon jurineanum</t>
  </si>
  <si>
    <t>Anteon pubicorne</t>
  </si>
  <si>
    <t>Aphelopus melaleucus</t>
  </si>
  <si>
    <t>Bethylus fuscicornis</t>
  </si>
  <si>
    <t>Ceropales maculata</t>
  </si>
  <si>
    <t>Crabro peltarius</t>
  </si>
  <si>
    <t>Crossocerus megacephalus</t>
  </si>
  <si>
    <t>Crossocerus tarsatus</t>
  </si>
  <si>
    <t>Mimesa equestris</t>
  </si>
  <si>
    <t>Mimumesa dahlbomi</t>
  </si>
  <si>
    <t>Passaloecus monilicornis</t>
  </si>
  <si>
    <t>Pemphredon rugifer</t>
  </si>
  <si>
    <t>Priocnemis exaltata</t>
  </si>
  <si>
    <t>Anteon tripartitum</t>
  </si>
  <si>
    <t>Myrmica lonae</t>
  </si>
  <si>
    <t>Lasius alienus</t>
  </si>
  <si>
    <t>Ancistrocerus gazella</t>
  </si>
  <si>
    <t>Ectemnius cephalotes</t>
  </si>
  <si>
    <t>Lasius platythorax</t>
  </si>
  <si>
    <t>Aphelopus atratus</t>
  </si>
  <si>
    <t>Aphelopus nigriceps</t>
  </si>
  <si>
    <t>Dipogon variegatus</t>
  </si>
  <si>
    <t>Ectemnius cavifrons</t>
  </si>
  <si>
    <t>Hedychridium ardens</t>
  </si>
  <si>
    <t>Lasius mixtus</t>
  </si>
  <si>
    <t>Lindenius albilabris</t>
  </si>
  <si>
    <t>Lonchodryinus ruficornis</t>
  </si>
  <si>
    <t>Priocnemis fennica</t>
  </si>
  <si>
    <t>Ancistrocerus trifasciatus</t>
  </si>
  <si>
    <t>Anteon flavicorne</t>
  </si>
  <si>
    <t>Aphelopus serratus</t>
  </si>
  <si>
    <t>Tachysphex pompiliformis</t>
  </si>
  <si>
    <t>Chrysis angustula</t>
  </si>
  <si>
    <t>Trichrysis cyanea</t>
  </si>
  <si>
    <t>Chrysis ruddii</t>
  </si>
  <si>
    <t>Crossocerus ovalis</t>
  </si>
  <si>
    <t>Nomada glabella</t>
  </si>
  <si>
    <t>Ectemnius continuus</t>
  </si>
  <si>
    <t>Arachnospila minutula</t>
  </si>
  <si>
    <t>Crossocerus annulipes</t>
  </si>
  <si>
    <t>Ectemnius sexcinctus</t>
  </si>
  <si>
    <t>Lasioglossum</t>
  </si>
  <si>
    <t>Crossocerus podagricus</t>
  </si>
  <si>
    <t>Ectemnius ruficornis</t>
  </si>
  <si>
    <t>Pseudomalus auratus</t>
  </si>
  <si>
    <t>Crossocerus binotatus</t>
  </si>
  <si>
    <t>Crossocerus capitosus</t>
  </si>
  <si>
    <t>Dolichovespula media</t>
  </si>
  <si>
    <t>Gonatopus bicolor</t>
  </si>
  <si>
    <t>Spilomena curruca</t>
  </si>
  <si>
    <t>Symmorphus bifasciatus</t>
  </si>
  <si>
    <t>Tetramorium bicarinatum</t>
  </si>
  <si>
    <t>Ancistrocerus nigricornis</t>
  </si>
  <si>
    <t>Crossocerus walkeri</t>
  </si>
  <si>
    <t>Rhopalum coarctatum</t>
  </si>
  <si>
    <t>Dryudella pinguis</t>
  </si>
  <si>
    <t>Harpactus tumidus</t>
  </si>
  <si>
    <t>Priocnemis schioedtei</t>
  </si>
  <si>
    <t>Ammophila sabulosa</t>
  </si>
  <si>
    <t>Ancistrocerus parietinus</t>
  </si>
  <si>
    <t>Andrena angustior</t>
  </si>
  <si>
    <t>Andrena barbilabris</t>
  </si>
  <si>
    <t>Andrena bicolor</t>
  </si>
  <si>
    <t>Andrena chrysosceles</t>
  </si>
  <si>
    <t>Andrena cineraria</t>
  </si>
  <si>
    <t>Andrena clarkella</t>
  </si>
  <si>
    <t>Andrena coitana</t>
  </si>
  <si>
    <t>Andrena denticulata</t>
  </si>
  <si>
    <t>Andrena fucata</t>
  </si>
  <si>
    <t>Andrena fulva</t>
  </si>
  <si>
    <t>Andrena fuscipes</t>
  </si>
  <si>
    <t>Andrena haemorrhoa</t>
  </si>
  <si>
    <t>Andrena helvola</t>
  </si>
  <si>
    <t>Andrena lapponica</t>
  </si>
  <si>
    <t>Andrena marginata</t>
  </si>
  <si>
    <t>Andrena minutula</t>
  </si>
  <si>
    <t>Andrena nigriceps</t>
  </si>
  <si>
    <t>Andrena nigroaenea</t>
  </si>
  <si>
    <t>Andrena ruficrus</t>
  </si>
  <si>
    <t>Andrena scotica</t>
  </si>
  <si>
    <t>Andrena semilaevis</t>
  </si>
  <si>
    <t>Andrena similis</t>
  </si>
  <si>
    <t>Andrena subopaca</t>
  </si>
  <si>
    <t>Andrena synadelpha</t>
  </si>
  <si>
    <t>Andrena tarsata</t>
  </si>
  <si>
    <t>Andrena wilkella</t>
  </si>
  <si>
    <t>Anthidium manicatum</t>
  </si>
  <si>
    <t>Anthophora furcata</t>
  </si>
  <si>
    <t>Anthophora plumipes</t>
  </si>
  <si>
    <t>Apis mellifera</t>
  </si>
  <si>
    <t>Argogorytes mystaceus</t>
  </si>
  <si>
    <t>Bombus barbutellus</t>
  </si>
  <si>
    <t>Bombus bohemicus</t>
  </si>
  <si>
    <t>Bombus campestris</t>
  </si>
  <si>
    <t>Bombus cryptarum</t>
  </si>
  <si>
    <t>Bombus distinguendus</t>
  </si>
  <si>
    <t>Bombus hortorum</t>
  </si>
  <si>
    <t>Bombus humilis</t>
  </si>
  <si>
    <t>Bombus hypnorum</t>
  </si>
  <si>
    <t>Bombus jonellus</t>
  </si>
  <si>
    <t>Bombus lapidarius</t>
  </si>
  <si>
    <t>Bombus magnus</t>
  </si>
  <si>
    <t>Bombus monticola</t>
  </si>
  <si>
    <t>Bombus muscorum</t>
  </si>
  <si>
    <t>Bombus pascuorum</t>
  </si>
  <si>
    <t>Bombus pratorum</t>
  </si>
  <si>
    <t>Bombus ruderarius</t>
  </si>
  <si>
    <t>Bombus rupestris</t>
  </si>
  <si>
    <t>Bombus soroeensis</t>
  </si>
  <si>
    <t>Bombus subterraneus</t>
  </si>
  <si>
    <t>Bombus sylvestris</t>
  </si>
  <si>
    <t>Bombus terrestris</t>
  </si>
  <si>
    <t>Bombus vestalis</t>
  </si>
  <si>
    <t>Chrysura hirsuta</t>
  </si>
  <si>
    <t>Coelioxys elongata</t>
  </si>
  <si>
    <t>Colletes daviesanus</t>
  </si>
  <si>
    <t>Colletes floralis</t>
  </si>
  <si>
    <t>Colletes fodiens</t>
  </si>
  <si>
    <t>Colletes succinctus</t>
  </si>
  <si>
    <t>Crabro cribrarius</t>
  </si>
  <si>
    <t>Crossocerus dimidiatus</t>
  </si>
  <si>
    <t>Crossocerus elongatulus</t>
  </si>
  <si>
    <t>Crossocerus leucostomus</t>
  </si>
  <si>
    <t>Crossocerus quadrimaculatus</t>
  </si>
  <si>
    <t>Dolichovespula norwegica</t>
  </si>
  <si>
    <t>Dolichovespula sylvestris</t>
  </si>
  <si>
    <t>Epeolus cruciger</t>
  </si>
  <si>
    <t>Formica</t>
  </si>
  <si>
    <t>Formica aquilonia</t>
  </si>
  <si>
    <t>Formica exsecta</t>
  </si>
  <si>
    <t>Formica fusca</t>
  </si>
  <si>
    <t>Formica lugubris</t>
  </si>
  <si>
    <t>Formica sanguinea</t>
  </si>
  <si>
    <t>Formicoxenus nitidulus</t>
  </si>
  <si>
    <t>Halictus rubicundus</t>
  </si>
  <si>
    <t>Halictus tumulorum</t>
  </si>
  <si>
    <t>Hylaeus brevicornis</t>
  </si>
  <si>
    <t>Hylaeus confusus</t>
  </si>
  <si>
    <t>Hylaeus hyalinatus</t>
  </si>
  <si>
    <t>Hylaeus incongruus</t>
  </si>
  <si>
    <t>Lasioglossum albipes</t>
  </si>
  <si>
    <t>Lasioglossum calceatum</t>
  </si>
  <si>
    <t>Lasioglossum cupromicans</t>
  </si>
  <si>
    <t>Lasioglossum fratellum</t>
  </si>
  <si>
    <t>Lasioglossum fulvicorne</t>
  </si>
  <si>
    <t>Lasioglossum leucopus</t>
  </si>
  <si>
    <t>Lasioglossum nitidiusculum</t>
  </si>
  <si>
    <t>Lasioglossum punctatissimum</t>
  </si>
  <si>
    <t>Lasioglossum rufitarse</t>
  </si>
  <si>
    <t>Lasioglossum smeathmanellum</t>
  </si>
  <si>
    <t>Lasioglossum villosulum</t>
  </si>
  <si>
    <t>Lasius flavus</t>
  </si>
  <si>
    <t>Lasius fuliginosus</t>
  </si>
  <si>
    <t>Leptothorax acervorum</t>
  </si>
  <si>
    <t>Megachile centuncularis</t>
  </si>
  <si>
    <t>Megachile circumcincta</t>
  </si>
  <si>
    <t>Megachile maritima</t>
  </si>
  <si>
    <t>Megachile versicolor</t>
  </si>
  <si>
    <t>Megachile willughbiella</t>
  </si>
  <si>
    <t>Melitta haemorrhoidalis</t>
  </si>
  <si>
    <t>Mellinus arvensis</t>
  </si>
  <si>
    <t>Mutilla europaea</t>
  </si>
  <si>
    <t>Myrmica rubra</t>
  </si>
  <si>
    <t>Nomada fabriciana</t>
  </si>
  <si>
    <t>Nomada flavoguttata</t>
  </si>
  <si>
    <t>Nomada goodeniana</t>
  </si>
  <si>
    <t>Nomada leucophthalma</t>
  </si>
  <si>
    <t>Nomada marshamella</t>
  </si>
  <si>
    <t>Nomada obtusifrons</t>
  </si>
  <si>
    <t>Nomada panzeri</t>
  </si>
  <si>
    <t>Nomada roberjeotiana</t>
  </si>
  <si>
    <t>Nomada ruficornis</t>
  </si>
  <si>
    <t>Nomada rufipes</t>
  </si>
  <si>
    <t>Nomada striata</t>
  </si>
  <si>
    <t>Nysson spinosus</t>
  </si>
  <si>
    <t>Odynerus spinipes</t>
  </si>
  <si>
    <t>Osmia bicornis</t>
  </si>
  <si>
    <t>Osmia caerulescens</t>
  </si>
  <si>
    <t>Osmia inermis</t>
  </si>
  <si>
    <t>Osmia parietina</t>
  </si>
  <si>
    <t>Osmia uncinata</t>
  </si>
  <si>
    <t>Oxybelus mandibularis</t>
  </si>
  <si>
    <t>Oxybelus uniglumis</t>
  </si>
  <si>
    <t>Pemphredon inornata</t>
  </si>
  <si>
    <t>Pemphredon lethifer</t>
  </si>
  <si>
    <t>Pemphredon lugubris</t>
  </si>
  <si>
    <t>Pompilus cinereus</t>
  </si>
  <si>
    <t>Sphecodes crassus</t>
  </si>
  <si>
    <t>Sphecodes ephippius</t>
  </si>
  <si>
    <t>Sphecodes ferruginatus</t>
  </si>
  <si>
    <t>Sphecodes geoffrellus</t>
  </si>
  <si>
    <t>Sphecodes gibbus</t>
  </si>
  <si>
    <t>Sphecodes hyalinatus</t>
  </si>
  <si>
    <t>Sphecodes monilicornis</t>
  </si>
  <si>
    <t>Sphecodes pellucidus</t>
  </si>
  <si>
    <t>Tiphia minuta</t>
  </si>
  <si>
    <t>Trypoxylon attenuatum</t>
  </si>
  <si>
    <t>Vespa crabro</t>
  </si>
  <si>
    <t>Vespula austriaca</t>
  </si>
  <si>
    <t>Vespula germanica</t>
  </si>
  <si>
    <t>Vespula rufa</t>
  </si>
  <si>
    <t>Vespula vulgaris</t>
  </si>
  <si>
    <t>81 82 91</t>
  </si>
  <si>
    <t/>
  </si>
  <si>
    <t>Family</t>
  </si>
  <si>
    <t>Colletidae</t>
  </si>
  <si>
    <t>Andrenidae</t>
  </si>
  <si>
    <t>Halictidae</t>
  </si>
  <si>
    <t>Melittidae</t>
  </si>
  <si>
    <t>Megachilidae</t>
  </si>
  <si>
    <t>Apidae</t>
  </si>
  <si>
    <t>Formicidae</t>
  </si>
  <si>
    <t>Vespidae</t>
  </si>
  <si>
    <t>Sphecidae</t>
  </si>
  <si>
    <t>Pompilidae</t>
  </si>
  <si>
    <t>Crabronidae</t>
  </si>
  <si>
    <t>Bethylidae</t>
  </si>
  <si>
    <t>Chrysididae</t>
  </si>
  <si>
    <t>Mutillidae</t>
  </si>
  <si>
    <t>Tiphiidae</t>
  </si>
  <si>
    <t>Dryinidae</t>
  </si>
  <si>
    <t>Notable-B</t>
  </si>
  <si>
    <t>Scottish_Biodiversity_List</t>
  </si>
  <si>
    <t>RedList_GB_Pre94-R</t>
  </si>
  <si>
    <t>Designated?</t>
  </si>
  <si>
    <t>TVK</t>
  </si>
  <si>
    <t>NHMSYS0000875039</t>
  </si>
  <si>
    <t>(Linnaeus, 1758)</t>
  </si>
  <si>
    <t>NHMSYS0000875045</t>
  </si>
  <si>
    <t>(Panzer, 1798)</t>
  </si>
  <si>
    <t>NHMSYS0000875046</t>
  </si>
  <si>
    <t>NBNSYS0000009451</t>
  </si>
  <si>
    <t>(Wesmael, 1836)</t>
  </si>
  <si>
    <t>NHMSYS0000875049</t>
  </si>
  <si>
    <t>NHMSYS0000875050</t>
  </si>
  <si>
    <t>NHMSYS0000875053</t>
  </si>
  <si>
    <t>NHMSYS0000875054</t>
  </si>
  <si>
    <t>(Muller 1776)</t>
  </si>
  <si>
    <t>NHMSYS0000875161</t>
  </si>
  <si>
    <t>(Kirby, 1802)</t>
  </si>
  <si>
    <t>NHMSYS0000875170</t>
  </si>
  <si>
    <t>NHMSYS0000875171</t>
  </si>
  <si>
    <t>NHMSYS0000875176</t>
  </si>
  <si>
    <t>NHMSYS0000875177</t>
  </si>
  <si>
    <t>NHMSYS0000875179</t>
  </si>
  <si>
    <t>NHMSYS0000875181</t>
  </si>
  <si>
    <t>NHMSYS0000875192</t>
  </si>
  <si>
    <t>NHMSYS0000875206</t>
  </si>
  <si>
    <t>NHMSYS0000875207</t>
  </si>
  <si>
    <t>(Müller in Allioni, 1766)</t>
  </si>
  <si>
    <t>NHMSYS0000875212</t>
  </si>
  <si>
    <t>NHMSYS0000875215</t>
  </si>
  <si>
    <t>NHMSYS0000875217</t>
  </si>
  <si>
    <t>NHMSYS0000875224</t>
  </si>
  <si>
    <t>NHMSYS0000875232</t>
  </si>
  <si>
    <t>NHMSYS0000875234</t>
  </si>
  <si>
    <t>NHMSYS0000875241</t>
  </si>
  <si>
    <t>NHMSYS0000875243</t>
  </si>
  <si>
    <t>NHMSYS0000875264</t>
  </si>
  <si>
    <t>NHMSYS0000875268</t>
  </si>
  <si>
    <t>Perkins, R.C.L., 1916</t>
  </si>
  <si>
    <t>NHMSYS0000875269</t>
  </si>
  <si>
    <t>Pérez, 1903</t>
  </si>
  <si>
    <t>NHMSYS0000875273</t>
  </si>
  <si>
    <t>Smith, 1849</t>
  </si>
  <si>
    <t>NHMSYS0000875279</t>
  </si>
  <si>
    <t>NHMSYS0000875280</t>
  </si>
  <si>
    <t>NHMSYS0000875281</t>
  </si>
  <si>
    <t>NHMSYS0000875290</t>
  </si>
  <si>
    <t>NHMSYS0000875305</t>
  </si>
  <si>
    <t>(Dahlbom, 1845)</t>
  </si>
  <si>
    <t>NHMSYS0000875308</t>
  </si>
  <si>
    <t>NHMSYS0000875314</t>
  </si>
  <si>
    <t>Kieffer, 1905</t>
  </si>
  <si>
    <t>NHMSYS0000875317</t>
  </si>
  <si>
    <t>(Dalman, 1823)</t>
  </si>
  <si>
    <t>NHMSYS0000875333</t>
  </si>
  <si>
    <t>(Dalman, 1818)</t>
  </si>
  <si>
    <t>NHMSYS0020924547</t>
  </si>
  <si>
    <t>NHMSYS0000875365</t>
  </si>
  <si>
    <t>NHMSYS0000875378</t>
  </si>
  <si>
    <t>NHMSYS0000875389</t>
  </si>
  <si>
    <t>NHMSYS0000875403</t>
  </si>
  <si>
    <t>NHMSYS0000875407</t>
  </si>
  <si>
    <t>NHMSYS0000875415</t>
  </si>
  <si>
    <t>NHMSYS0000875419</t>
  </si>
  <si>
    <t>NHMSYS0000875420</t>
  </si>
  <si>
    <t>NHMSYS0000875421</t>
  </si>
  <si>
    <t>NHMSYS0000875423</t>
  </si>
  <si>
    <t>NBNSYS0000009416</t>
  </si>
  <si>
    <t>(Wesmael, 1851)</t>
  </si>
  <si>
    <t>NHMSYS0000875439</t>
  </si>
  <si>
    <t>NHMSYS0000875440</t>
  </si>
  <si>
    <t>NHMSYS0000875446</t>
  </si>
  <si>
    <t>(Linnaeus, 1761)</t>
  </si>
  <si>
    <t>NHMSYS0000875458</t>
  </si>
  <si>
    <t>NHMSYS0000875461</t>
  </si>
  <si>
    <t>NBNSYS0100002024</t>
  </si>
  <si>
    <t>NBNSYS0100002025</t>
  </si>
  <si>
    <t>(Seidl, 1837)</t>
  </si>
  <si>
    <t>NHMSYS0000875546</t>
  </si>
  <si>
    <t>(Panzer, 1801)</t>
  </si>
  <si>
    <t>NBNSYS0100002027</t>
  </si>
  <si>
    <t>(Fabricius, 1775)</t>
  </si>
  <si>
    <t>NHMSYS0000875554</t>
  </si>
  <si>
    <t>NHMSYS0000875562</t>
  </si>
  <si>
    <t>NHMSYS0000875563</t>
  </si>
  <si>
    <t>NHMSYS0000875564</t>
  </si>
  <si>
    <t>NHMSYS0000875565</t>
  </si>
  <si>
    <t>NHMSYS0000875567</t>
  </si>
  <si>
    <t>NHMSYS0000875570</t>
  </si>
  <si>
    <t>NBNSYS0000009837</t>
  </si>
  <si>
    <t>Vogt, 1911</t>
  </si>
  <si>
    <t>NHMSYS0000875571</t>
  </si>
  <si>
    <t>NHMSYS0000875572</t>
  </si>
  <si>
    <t>NHMSYS0000875576</t>
  </si>
  <si>
    <t>NHMSYS0000875578</t>
  </si>
  <si>
    <t>NHMSYS0000875582</t>
  </si>
  <si>
    <t>NBNSYS0100002028</t>
  </si>
  <si>
    <t>(Fabricius, 1793)</t>
  </si>
  <si>
    <t>NHMSYS0000875588</t>
  </si>
  <si>
    <t>NHMSYS0000875592</t>
  </si>
  <si>
    <t>NHMSYS0000875594</t>
  </si>
  <si>
    <t>(Lepeletier, 1832)</t>
  </si>
  <si>
    <t>NHMSYS0000875595</t>
  </si>
  <si>
    <t>NBNSYS0100002030</t>
  </si>
  <si>
    <t>(Geoffroy, 1785)</t>
  </si>
  <si>
    <t>NHMSYS0000875637</t>
  </si>
  <si>
    <t>NHMSYS0000875654</t>
  </si>
  <si>
    <t>NHMSYS0000875661</t>
  </si>
  <si>
    <t>NHMSYS0000875663</t>
  </si>
  <si>
    <t>NHMSYS0000875668</t>
  </si>
  <si>
    <t>NHMSYS0021231943</t>
  </si>
  <si>
    <t>Linsenmaier, 1959</t>
  </si>
  <si>
    <t>NHMSYS0000875676</t>
  </si>
  <si>
    <t>(Gerstäcker, 1869)</t>
  </si>
  <si>
    <t>NHMSYS0000875700</t>
  </si>
  <si>
    <t>NHMSYS0000875723</t>
  </si>
  <si>
    <t>NHMSYS0000875724</t>
  </si>
  <si>
    <t>NHMSYS0000875725</t>
  </si>
  <si>
    <t>(Geoffroy in Fourcroy, 1785)</t>
  </si>
  <si>
    <t>NHMSYS0000875731</t>
  </si>
  <si>
    <t>NHMSYS0000875733</t>
  </si>
  <si>
    <t>NHMSYS0000875734</t>
  </si>
  <si>
    <t>NHMSYS0000875774</t>
  </si>
  <si>
    <t>NHMSYS0000875777</t>
  </si>
  <si>
    <t>NHMSYS0000875778</t>
  </si>
  <si>
    <t>(Shuckard, 1837)</t>
  </si>
  <si>
    <t>NHMSYS0000875783</t>
  </si>
  <si>
    <t>NHMSYS0000875785</t>
  </si>
  <si>
    <t>(Vander Linden, 1829)</t>
  </si>
  <si>
    <t>NHMSYS0000875791</t>
  </si>
  <si>
    <t>NHMSYS0000875792</t>
  </si>
  <si>
    <t>(Rossi, 1790)</t>
  </si>
  <si>
    <t>NHMSYS0000875794</t>
  </si>
  <si>
    <t>NHMSYS0000875798</t>
  </si>
  <si>
    <t>NHMSYS0000875801</t>
  </si>
  <si>
    <t>NHMSYS0000875805</t>
  </si>
  <si>
    <t>NBNSYS0000145291</t>
  </si>
  <si>
    <t>NHMSYS0000875810</t>
  </si>
  <si>
    <t>NBNSYS0000009397</t>
  </si>
  <si>
    <t>NHMSYS0000875846</t>
  </si>
  <si>
    <t>(Retzius, 1783)</t>
  </si>
  <si>
    <t>NHMSYS0000875847</t>
  </si>
  <si>
    <t>NHMSYS0000875848</t>
  </si>
  <si>
    <t>NHMSYS0000875849</t>
  </si>
  <si>
    <t>NBNSYS0100002902</t>
  </si>
  <si>
    <t>(Dahlbom, 1832)</t>
  </si>
  <si>
    <t>NHMSYS0000875878</t>
  </si>
  <si>
    <t>Saunders, 1896</t>
  </si>
  <si>
    <t>(Olivier, 1792)</t>
  </si>
  <si>
    <t>NBNSYS0000009513</t>
  </si>
  <si>
    <t>(Fabricius, 1804)</t>
  </si>
  <si>
    <t>NHMSYS0000875885</t>
  </si>
  <si>
    <t>(Panzer, 1799)</t>
  </si>
  <si>
    <t>NHMSYS0000875894</t>
  </si>
  <si>
    <t>NBNSYS0000009512</t>
  </si>
  <si>
    <t>NHMSYS0000875908</t>
  </si>
  <si>
    <t>NBNSYS0000009424</t>
  </si>
  <si>
    <t>(Shuckard, 1835)</t>
  </si>
  <si>
    <t>NHMSYS0000875949</t>
  </si>
  <si>
    <t>NHMSYS0000875953</t>
  </si>
  <si>
    <t>NHMSYS0000875954</t>
  </si>
  <si>
    <t>NHMSYS0000875957</t>
  </si>
  <si>
    <t>NHMSYS0000875958</t>
  </si>
  <si>
    <t>NHMSYS0000875966</t>
  </si>
  <si>
    <t>NHMSYS0000875971</t>
  </si>
  <si>
    <t>(Nylander, 1846)</t>
  </si>
  <si>
    <t>NHMSYS0000875975</t>
  </si>
  <si>
    <t>(Haliday, 1828)</t>
  </si>
  <si>
    <t>NHMSYS0000875976</t>
  </si>
  <si>
    <t>(Thunberg, 1827)</t>
  </si>
  <si>
    <t>NHMSYS0000876030</t>
  </si>
  <si>
    <t>(Christ, 1791)</t>
  </si>
  <si>
    <t>NHMSYS0000876034</t>
  </si>
  <si>
    <t>NHMSYS0000876038</t>
  </si>
  <si>
    <t>NHMSYS0000876040</t>
  </si>
  <si>
    <t>(Latreille in Coquebert, 1801)</t>
  </si>
  <si>
    <t>NHMSYS0000876098</t>
  </si>
  <si>
    <t>Nylander, 1852</t>
  </si>
  <si>
    <t>NHMSYS0000876100</t>
  </si>
  <si>
    <t>NHMSYS0000876106</t>
  </si>
  <si>
    <t>NHMSYS0020936570</t>
  </si>
  <si>
    <t>Förster, 1871</t>
  </si>
  <si>
    <t>NHMSYS0000876168</t>
  </si>
  <si>
    <t>NHMSYS0000876174</t>
  </si>
  <si>
    <t>NHMSYS0000876175</t>
  </si>
  <si>
    <t>NHMSYS0000876178</t>
  </si>
  <si>
    <t>NHMSYS0000876180</t>
  </si>
  <si>
    <t>NBNSYS0100003669</t>
  </si>
  <si>
    <t>NHMSYS0000876195</t>
  </si>
  <si>
    <t>NHMSYS0000876202</t>
  </si>
  <si>
    <t>NHMSYS0000876206</t>
  </si>
  <si>
    <t>NHMSYS0000876212</t>
  </si>
  <si>
    <t>NHMSYS0000876215</t>
  </si>
  <si>
    <t>NHMSYS0000873235</t>
  </si>
  <si>
    <t>(Foerster, 1850)</t>
  </si>
  <si>
    <t>NHMSYS0000876223</t>
  </si>
  <si>
    <t>NHMSYS0000876224</t>
  </si>
  <si>
    <t>NHMSYS0000876227</t>
  </si>
  <si>
    <t>NHMSYS0000873237</t>
  </si>
  <si>
    <t>NBNSYS0100003683</t>
  </si>
  <si>
    <t>Seifert, 1991</t>
  </si>
  <si>
    <t>NHMSYS0000876230</t>
  </si>
  <si>
    <t>NHMSYS0000876241</t>
  </si>
  <si>
    <t>NHMSYS0000876271</t>
  </si>
  <si>
    <t>NHMSYS0000876295</t>
  </si>
  <si>
    <t>NHMSYS0000876296</t>
  </si>
  <si>
    <t>NHMSYS0000876301</t>
  </si>
  <si>
    <t>NHMSYS0000876302</t>
  </si>
  <si>
    <t>NHMSYS0000876303</t>
  </si>
  <si>
    <t>NHMSYS0000876312</t>
  </si>
  <si>
    <t>NHMSYS0000876318</t>
  </si>
  <si>
    <t>NBNSYS0100004083</t>
  </si>
  <si>
    <t>NBNSYS0100004089</t>
  </si>
  <si>
    <t>(Wesmael, 1852)</t>
  </si>
  <si>
    <t>NHMSYS0000876354</t>
  </si>
  <si>
    <t>NHMSYS0000876365</t>
  </si>
  <si>
    <t>NHMSYS0020545625</t>
  </si>
  <si>
    <t>Finzi, 1926</t>
  </si>
  <si>
    <t>NBNSYS0000009343</t>
  </si>
  <si>
    <t>NHMSYS0000876371</t>
  </si>
  <si>
    <t>NHMSYS0000876373</t>
  </si>
  <si>
    <t>Meinert, 1861</t>
  </si>
  <si>
    <t>NHMSYS0000876374</t>
  </si>
  <si>
    <t>NHMSYS0000876377</t>
  </si>
  <si>
    <t>NHMSYS0000876415</t>
  </si>
  <si>
    <t>(Linnaeus, 1767)</t>
  </si>
  <si>
    <t>NHMSYS0000876420</t>
  </si>
  <si>
    <t>NHMSYS0000876427</t>
  </si>
  <si>
    <t>NHMSYS0000876436</t>
  </si>
  <si>
    <t>NHMSYS0000876438</t>
  </si>
  <si>
    <t>NHMSYS0000876440</t>
  </si>
  <si>
    <t>NHMSYS0021195757</t>
  </si>
  <si>
    <t>NBNSYS0100004273</t>
  </si>
  <si>
    <t>Panzer, 1799</t>
  </si>
  <si>
    <t>NHMSYS0000876447</t>
  </si>
  <si>
    <t>NHMSYS0000876448</t>
  </si>
  <si>
    <t>NHMSYS0000876460</t>
  </si>
  <si>
    <t>NHMSYS0000876471</t>
  </si>
  <si>
    <t>(Forster, 1771)</t>
  </si>
  <si>
    <t>NHMSYS0000876484</t>
  </si>
  <si>
    <t>(Schrank, 1781)</t>
  </si>
  <si>
    <t>NHMSYS0000876509</t>
  </si>
  <si>
    <t>NBNSYS0100004362</t>
  </si>
  <si>
    <t>NHMSYS0000876512</t>
  </si>
  <si>
    <t>NHMSYS0000876516</t>
  </si>
  <si>
    <t>NHMSYS0000876519</t>
  </si>
  <si>
    <t>Gerstäcker, 1869</t>
  </si>
  <si>
    <t>NHMSYS0000876523</t>
  </si>
  <si>
    <t>Dahlbom, 1845</t>
  </si>
  <si>
    <t>NHMSYS0000876526</t>
  </si>
  <si>
    <t>NHMSYS0000876542</t>
  </si>
  <si>
    <t>NHMSYS0000876562</t>
  </si>
  <si>
    <t>Say, 1824</t>
  </si>
  <si>
    <t>NHMSYS0021236761</t>
  </si>
  <si>
    <t>NHMSYS0000876563</t>
  </si>
  <si>
    <t>NHMSYS0021233262</t>
  </si>
  <si>
    <t>(Dahlbom, 1844)</t>
  </si>
  <si>
    <t>NHMSYS0021164399</t>
  </si>
  <si>
    <t>NBNSYS0000009413</t>
  </si>
  <si>
    <t>NBNSYS0000009403</t>
  </si>
  <si>
    <t>NBNSYS0000009404</t>
  </si>
  <si>
    <t>Haupt, 1927</t>
  </si>
  <si>
    <t>NBNSYS0000009407</t>
  </si>
  <si>
    <t>NBNSYS0000009411</t>
  </si>
  <si>
    <t>(Harris, 1780)</t>
  </si>
  <si>
    <t>NBNSYS0000009410</t>
  </si>
  <si>
    <t>NBNSYS0100004922</t>
  </si>
  <si>
    <t>NHMSYS0000876655</t>
  </si>
  <si>
    <t>NHMSYS0000876656</t>
  </si>
  <si>
    <t>NBNSYS0000009728</t>
  </si>
  <si>
    <t>Thomson, 1870</t>
  </si>
  <si>
    <t>NHMSYS0000876679</t>
  </si>
  <si>
    <t>NHMSYS0000876681</t>
  </si>
  <si>
    <t>NBNSYS0100005568</t>
  </si>
  <si>
    <t>NHMSYS0000876682</t>
  </si>
  <si>
    <t>NHMSYS0000876683</t>
  </si>
  <si>
    <t>NHMSYS0000876686</t>
  </si>
  <si>
    <t>NHMSYS0000876688</t>
  </si>
  <si>
    <t>NBNSYS0100005571</t>
  </si>
  <si>
    <t>NBNSYS0100005641</t>
  </si>
  <si>
    <t>NHMSYS0000876735</t>
  </si>
  <si>
    <t>NHMSYS0000876750</t>
  </si>
  <si>
    <t>NHMSYS0000876758</t>
  </si>
  <si>
    <t>NHMSYS0000876762</t>
  </si>
  <si>
    <t>NHMSYS0000876764</t>
  </si>
  <si>
    <t>NHMSYS0000876769</t>
  </si>
  <si>
    <t>NHMSYS0000876780</t>
  </si>
  <si>
    <t>NHMSYS0000876781</t>
  </si>
  <si>
    <t>NHMSYS0000876782</t>
  </si>
  <si>
    <t>NHMSYS0000876783</t>
  </si>
  <si>
    <t>Authority</t>
  </si>
  <si>
    <t>BAP-1997, RedList_pre94-VU, BAP-Long, BAP-2007</t>
  </si>
  <si>
    <t>BAP-1997, RedList_pre94-NR, BAP-2007</t>
  </si>
  <si>
    <t>BAP-1997, RedList_pre94-VU, BAP-2007</t>
  </si>
  <si>
    <t>Notable-B, RedList_pre94-NR</t>
  </si>
  <si>
    <t>Ancistrocerus antilope</t>
  </si>
  <si>
    <t>Embolemus ruddii</t>
  </si>
  <si>
    <t>NHMSYS0021194572</t>
  </si>
  <si>
    <t>SBL</t>
  </si>
  <si>
    <t>Notable-A, SBL</t>
  </si>
  <si>
    <t>RedList_GB_Pre94-R, RedList_pre94-NR, SBL</t>
  </si>
  <si>
    <t>BAP-2007, SBL</t>
  </si>
  <si>
    <t>BAP-1997, BAP-2007, BAP-Middle, Notable-B, SBL</t>
  </si>
  <si>
    <t>BAP-1997, BAP-2007, BAP-Middle, FEP-007_tab2</t>
  </si>
  <si>
    <t>Bombus sylvarum</t>
  </si>
  <si>
    <t>Chrysis longula</t>
  </si>
  <si>
    <t>BAP-1997, BAP-2007, RedList_GB_Pre94-R, RedList_GB_Pre94-VU, RedList_pre94-NR, RedList_pre94-VU, SBL</t>
  </si>
  <si>
    <t>BAP-1997, BAP-2007, RedList_GB_Pre94-R, RedList_pre94-NR, SBL</t>
  </si>
  <si>
    <t>Crossocerus palmipes</t>
  </si>
  <si>
    <t>Diodontus tristis</t>
  </si>
  <si>
    <t>Dipogon subintermedius</t>
  </si>
  <si>
    <t>Notable-A, RedList_pre94-NR</t>
  </si>
  <si>
    <t>Epeolus variegatus</t>
  </si>
  <si>
    <t>BAP-1997, BAP-Long, Notable-B, RedList_Global_post94-LC, RedList_Global_post94-NT, SBL</t>
  </si>
  <si>
    <t>BAP-1997, BAP-2007, BAP-Short, RedList_GB_Pre94-EN, RedList_GB_Pre94-R, RedList_pre94-EN, RedList_pre94-NR, SBL</t>
  </si>
  <si>
    <t>BAP-1997, RedList_Global_post94-LCRedList_Global_post94-NT, SBL</t>
  </si>
  <si>
    <t>BAP-1997, BAP-2007, SBL</t>
  </si>
  <si>
    <t>Hedychridium cupreum</t>
  </si>
  <si>
    <t>Linepithema humile</t>
  </si>
  <si>
    <t>Monomorium pharaonis</t>
  </si>
  <si>
    <t>Notable-B, SBL</t>
  </si>
  <si>
    <t>Nomada ferruginata</t>
  </si>
  <si>
    <t>RedList_GB_Pre94-R, SBL</t>
  </si>
  <si>
    <t>Omalus puncticollis</t>
  </si>
  <si>
    <t>Osmia aurulenta</t>
  </si>
  <si>
    <t>Priocnemis agilis</t>
  </si>
  <si>
    <t>Spilomena troglodytes</t>
  </si>
  <si>
    <t>Stelis punctulatissima</t>
  </si>
  <si>
    <t>sensu Stöckhert nec Thomson, 1870</t>
  </si>
  <si>
    <t>Chrysidoidea</t>
  </si>
  <si>
    <t>Tiphioidea</t>
  </si>
  <si>
    <t>Vespoidea</t>
  </si>
  <si>
    <t>Formicoidea</t>
  </si>
  <si>
    <t>Map</t>
  </si>
  <si>
    <t>Andrena labiata</t>
  </si>
  <si>
    <t>Melecta albifrons</t>
  </si>
  <si>
    <t>Nomada flava</t>
  </si>
  <si>
    <t>Cephalonomia formiciformis</t>
  </si>
  <si>
    <t>Hylaeus communis</t>
  </si>
  <si>
    <t>Crossocerus styrius</t>
  </si>
  <si>
    <t>Crossocerus wesmaeli</t>
  </si>
  <si>
    <t>Trypoxylon medium</t>
  </si>
  <si>
    <t>Passaloecus corniger</t>
  </si>
  <si>
    <t>Anteon ephippiger</t>
  </si>
  <si>
    <t>Anteon fulviventre</t>
  </si>
  <si>
    <t>Anteon gaullei</t>
  </si>
  <si>
    <t>Anteon infectum</t>
  </si>
  <si>
    <t>Gonatopus striatus</t>
  </si>
  <si>
    <t>Technomyrmex pallipes</t>
  </si>
  <si>
    <t>Technomyrmex vitiensis</t>
  </si>
  <si>
    <t>Lasius emarginatus</t>
  </si>
  <si>
    <t>Lasius psammophilus</t>
  </si>
  <si>
    <t>Lasius umbratus</t>
  </si>
  <si>
    <t>Tetramorium insolens</t>
  </si>
  <si>
    <t>Hypoponera punctatissima</t>
  </si>
  <si>
    <t>Lasioglossum leucozonium</t>
  </si>
  <si>
    <t>Lasioglossum morio</t>
  </si>
  <si>
    <t>Chelostoma campanularum</t>
  </si>
  <si>
    <t>Coelioxys rufescens</t>
  </si>
  <si>
    <t>75 85</t>
  </si>
  <si>
    <t>83 84</t>
  </si>
  <si>
    <t>all VCs</t>
  </si>
  <si>
    <t>Extinct</t>
  </si>
  <si>
    <t>Two old records from 1890 and 1929.</t>
  </si>
  <si>
    <t>Recorded &lt;1924.</t>
  </si>
  <si>
    <t>NHMSYS0000876305</t>
  </si>
  <si>
    <t>Dumfries &amp; Galloway only.</t>
  </si>
  <si>
    <t>Native, established</t>
  </si>
  <si>
    <t>NHMSYS0000875912</t>
  </si>
  <si>
    <t>NHMSYS0000876419</t>
  </si>
  <si>
    <t>Specimen from Rannoch, October 1998.</t>
  </si>
  <si>
    <t>NHMSYS0000875607</t>
  </si>
  <si>
    <t>Unconfirmed</t>
  </si>
  <si>
    <t>NHMSYS0000875664</t>
  </si>
  <si>
    <t>Possibly a kleptoparasite rather than a parasitoid. BWARS Scottish Meeting 15 June 2008.</t>
  </si>
  <si>
    <t>NHMSYS0000876042</t>
  </si>
  <si>
    <t>NHMSYS0000876487</t>
  </si>
  <si>
    <t>Introduced, established</t>
  </si>
  <si>
    <t>NHMSYS0000876766</t>
  </si>
  <si>
    <t>Mark Shaw pers. comm. records 2007 from Rannoch.  EMM in press.</t>
  </si>
  <si>
    <t>Adventive, not established</t>
  </si>
  <si>
    <t>NHMSYS0000876536</t>
  </si>
  <si>
    <t>Ent. Monthly Mag. 86 (1950): 102.</t>
  </si>
  <si>
    <t>Dumfries specimen det. O.W. Richards. Trans. Roy. Ent. Soc. Lond. 89 (1939-40): 255. Tayside record shown in B9.</t>
  </si>
  <si>
    <t>NHMSYS0000875331</t>
  </si>
  <si>
    <t>NHMSYS0000875338</t>
  </si>
  <si>
    <t>Specimen in NMS from Creag Meagaidh.</t>
  </si>
  <si>
    <t>NHMSYS0000875341</t>
  </si>
  <si>
    <t>Trans. Roy. Ent. Soc. Lond. 89 (1939-40): 258 cites a female from Dumfries, specimen in the BM.</t>
  </si>
  <si>
    <t>NHMSYS0000875346</t>
  </si>
  <si>
    <t>NHMSYS0000875903</t>
  </si>
  <si>
    <t>Specimens in NMS from Edinburgh. Distribution not known in detail. Origin Mediterranean.</t>
  </si>
  <si>
    <t>NBNSYS0100003766</t>
  </si>
  <si>
    <t>Found Glasgow Botanic Garden, 2010. Origin S &amp; C America.</t>
  </si>
  <si>
    <t>Collected in Aberdeen by Mark Shaw, Barry Bolton pers. comm. 13 Dec 2007. VC estimated. Origin tropical Africa.</t>
  </si>
  <si>
    <t>Collected in RBGE by Donsithorpe, Barry Bolton pers. comm. 13 Dec 2007. Origin SE Asia.</t>
  </si>
  <si>
    <t>Found in vegetables, 2004.</t>
  </si>
  <si>
    <t>NHMSYS0000876222</t>
  </si>
  <si>
    <t>Recently separated from L. alienus s.l.. Specimen from Luce Sands  'years ago'. CAC in litt. 23 Aug 2007. A report from Dundreggan NH31 in 2007 must be confirmed.</t>
  </si>
  <si>
    <t>NBNSYS0100003684</t>
  </si>
  <si>
    <t>Only recent records from E Lothian, 1995.</t>
  </si>
  <si>
    <t>NHMSYS0000876228</t>
  </si>
  <si>
    <t>NHMSYS0000876350</t>
  </si>
  <si>
    <t>Found Glasgow Botanic Garden, 2010. Origin SE Asia.</t>
  </si>
  <si>
    <t>Butterfly World near Edinburgh in hothouse, 2005. Origin tropical Africa.</t>
  </si>
  <si>
    <t>NHMSYS0000876120</t>
  </si>
  <si>
    <t>NHMSYS0000875648</t>
  </si>
  <si>
    <t>Recorded &lt;1924. Details must be confirmed.</t>
  </si>
  <si>
    <t>July 2007 record in NX64 by Neil Robinson. Only other in July 1984 by A.B. Duncan..</t>
  </si>
  <si>
    <t>Near Hilliesland, Roxburghshire, 1882. A report from Cairngorms is incorrect.</t>
  </si>
  <si>
    <t>NHMSYS0000875042</t>
  </si>
  <si>
    <t>Apoidea B</t>
  </si>
  <si>
    <t>Apoidea W</t>
  </si>
  <si>
    <t>VC no</t>
  </si>
  <si>
    <t>VC name</t>
  </si>
  <si>
    <t>Dumfriesshire</t>
  </si>
  <si>
    <t>Kirkcudbrightshire</t>
  </si>
  <si>
    <t>Wigtownshire</t>
  </si>
  <si>
    <t>Ayrshire</t>
  </si>
  <si>
    <t>Renfrewshire</t>
  </si>
  <si>
    <t>Lanarkshire</t>
  </si>
  <si>
    <t>Peeblesshire</t>
  </si>
  <si>
    <t>Selkirkshire</t>
  </si>
  <si>
    <t>Roxburghshire</t>
  </si>
  <si>
    <t>Berwickshire</t>
  </si>
  <si>
    <t>East Lothian</t>
  </si>
  <si>
    <t>Midlothian</t>
  </si>
  <si>
    <t>West Lothian</t>
  </si>
  <si>
    <t>Fife</t>
  </si>
  <si>
    <t>Stirlingshire</t>
  </si>
  <si>
    <t>West Perthshire</t>
  </si>
  <si>
    <t>Mid Perthshire</t>
  </si>
  <si>
    <t>East Perthshire</t>
  </si>
  <si>
    <t>Angus</t>
  </si>
  <si>
    <t>Kincardineshire</t>
  </si>
  <si>
    <t>South Aberdeenshire</t>
  </si>
  <si>
    <t>North Aberdeenshire</t>
  </si>
  <si>
    <t>Banffshire</t>
  </si>
  <si>
    <t>Moray</t>
  </si>
  <si>
    <t>Easterness</t>
  </si>
  <si>
    <t>Westerness</t>
  </si>
  <si>
    <t>Main Argyll</t>
  </si>
  <si>
    <t>Dunbartonshire</t>
  </si>
  <si>
    <t>Clyde Islands</t>
  </si>
  <si>
    <t>Kintyre</t>
  </si>
  <si>
    <t>South Ebudes</t>
  </si>
  <si>
    <t>Mid Ebudes</t>
  </si>
  <si>
    <t>North Ebudes</t>
  </si>
  <si>
    <t>West Ross</t>
  </si>
  <si>
    <t>East Ross</t>
  </si>
  <si>
    <t>East Sutherland</t>
  </si>
  <si>
    <t>West Sutherland</t>
  </si>
  <si>
    <t>Caithness</t>
  </si>
  <si>
    <t>Outer Hebrides</t>
  </si>
  <si>
    <t>Orkney</t>
  </si>
  <si>
    <t>Shetland</t>
  </si>
  <si>
    <t>90 102</t>
  </si>
  <si>
    <t>82 83</t>
  </si>
  <si>
    <t>92 94 95 96</t>
  </si>
  <si>
    <t>Found VC77 2018 (R. Weddle).</t>
  </si>
  <si>
    <t>Specimens identified by G.R. Else from Fortingal, Dollar and Roslin, these not mapped in B7. Also NY26 1928 (NBNA).</t>
  </si>
  <si>
    <t>Comment</t>
  </si>
  <si>
    <t>Mainly coastal in N Scotland, not so in the south.</t>
  </si>
  <si>
    <t>Found Mull, 2018, Anand Prasad.</t>
  </si>
  <si>
    <t>First found breeding Stirling, 2010.</t>
  </si>
  <si>
    <t>Only recent record 6 July 2007, Irvine, Brian Little. Previously collected in E Lothian in 1890.</t>
  </si>
  <si>
    <t>Mainly southern.</t>
  </si>
  <si>
    <t>Only record Bridge of Allan, 29 April 2007, R. Lyszkowski.</t>
  </si>
  <si>
    <t>Red-tailed races vogtii and hebridensis on Shetland and W Isles, with some red-tailed males on Orkney.</t>
  </si>
  <si>
    <t>Confined to Coll, Tiree, and possibly other Argyll islands.</t>
  </si>
  <si>
    <t>Reference cites a male, Langholm, 1998, det. Stuart Roberts. Br. J. Ent. Nat. Hist. 12 (1999): 182. Records from Dyce and Aviemore (George Else pers. comm.).</t>
  </si>
  <si>
    <t>Trans. Roy. Ent. Soc. Lond. 89 (1939-40): 308 notes specimens from Ayr to E Inverness.</t>
  </si>
  <si>
    <t>EMM 134 (1998): 52.</t>
  </si>
  <si>
    <t>Ref. Fiedler &amp; Robinson BWARS Newsletter Spring 2010. Old records from Hebrides refer to C. floralis.</t>
  </si>
  <si>
    <t>Ref. Fiedler &amp; Robinson BWARS Newsletter Spring 2010. Has been regarded as a subspecies of H. gibbus.</t>
  </si>
  <si>
    <t>BWARS Scottish Meeting 15 June 2008.</t>
  </si>
  <si>
    <t>Strong colony in Edinburgh is the only Scottish record since 1903.</t>
  </si>
  <si>
    <t>Ent. Monthly Mag. 76 (1940): 60; Scot. Nat. 1938: 172.</t>
  </si>
  <si>
    <t>Found by Gill Smart, 2009.</t>
  </si>
  <si>
    <t>Found Perthshire 2008. Previously, all Scottish records from Inverness - Elgin coast.</t>
  </si>
  <si>
    <t>Found Highland, NH45, June 2008. Ref. Fiedler &amp; Robinson BWARS Newsletter Spring 2010.</t>
  </si>
  <si>
    <t>See Knowles, A., BWARS newsletter Autumn 2008 27-28 for taxonomic discussion.</t>
  </si>
  <si>
    <t>Det. O.W. Richards. Trans. Roy. Ent. Soc. Lond. 89 (1939-40): 268.</t>
  </si>
  <si>
    <t>Included as a synonym of brachycerum by Richards (1978). Specimen in NMS from St Kilda!</t>
  </si>
  <si>
    <t>EMM 130 (1994): 129-130. Perkins, J.F. 1976. HIBI Vol.VI Part 3(a).</t>
  </si>
  <si>
    <t>Confirmed Angus, M. Edwards 2001. Reported by FH Haines as a queried record. J. Soc. Brit. Ent. 1: 141 (1934-1939).</t>
  </si>
  <si>
    <t>Trans. Roy. Ent. Soc. Lond. 89 (1939-40): 291 cites specimens from Bonar Bridge, Dumfries, Argyll.</t>
  </si>
  <si>
    <t>Trans. Roy. Ent. Soc. Lond. 89 (1939-40): 284 cites specimens from Nethy Bridge, Lanark, Dumfries.</t>
  </si>
  <si>
    <t>Disjunct distribution, Highlands and S coast of England. NH12 record from 1939 can be discounted (see Weatherill, L.H., Ent. Rec. 51: 6).</t>
  </si>
  <si>
    <t>Records prior to 1955 will probably refer to F. lemani. A report from NH31 is to be checked.</t>
  </si>
  <si>
    <t>One W Isles record, 1992.</t>
  </si>
  <si>
    <t>Glenurquhart and Strathfarrar records - C.A. Collingwood in litt. 23 Aug 2007.</t>
  </si>
  <si>
    <t>Listed in error as non-Scottish by Else et al. (2016).</t>
  </si>
  <si>
    <t>Some records from the west Highlands and Hebrides have not been confirmed, and some are misidentifications of M. scabrinodis.</t>
  </si>
  <si>
    <t>Three dots mapped in BWARS Atlas 7 in Highland and Aberdeenshire are errors.</t>
  </si>
  <si>
    <t>Ref. Fiedler &amp; Robinson BWARS Newsletter Spring 2010.</t>
  </si>
  <si>
    <t>Western Isles record in Waterston, A.R. (1981) Proc. Roy. Soc. Ed. 79B (4): 215-321.</t>
  </si>
  <si>
    <t>1f Nethy Bridge, Aug 1900, Ernest Saunders. Assumed extinct. Ent. Monthly Mag. 21: 179.</t>
  </si>
  <si>
    <t>Dumfries record from George Else, pers. comm.</t>
  </si>
  <si>
    <t>In Arthur Duncan Collection.</t>
  </si>
  <si>
    <t>Recently separated from P. hyalinata (1979). Day, M.C. HIBI 6(4) gives Aberfoyle.</t>
  </si>
  <si>
    <t>Day, M.C. RES key 6(4) gives a record from Killiecrankie.</t>
  </si>
  <si>
    <t>Tayside record from M. Archer pers. comm.</t>
  </si>
  <si>
    <t>Refound Glen Tilt, 16 June 2008, by Mike Edwards &amp; Brian Little after no record since at least 1969. Ref. Fiedler &amp; Robinson BWARS Newsletter Spring 2010.</t>
  </si>
  <si>
    <t>Specimen from Mull 1984 confirmed by M. Archer. Recorded regularly in suburban Edinburgh 1999-2006.</t>
  </si>
  <si>
    <t>'Raasay' cited in Richards, O.W. 1980. HIBI Vol.VI Part 3(b).</t>
  </si>
  <si>
    <t>NHMSYS0000875222</t>
  </si>
  <si>
    <t>Fabricius, 1781</t>
  </si>
  <si>
    <t>(Haliday, 1837)</t>
  </si>
  <si>
    <t>NHMSYS0000875593</t>
  </si>
  <si>
    <t>Westwood, 1833</t>
  </si>
  <si>
    <t>Abeille de Perrin, 1879</t>
  </si>
  <si>
    <t>NHMSYS0000875704</t>
  </si>
  <si>
    <t>Lepeletier &amp; Serville, 1825</t>
  </si>
  <si>
    <t>NHMSYS0000875797</t>
  </si>
  <si>
    <t>NHMSYS0000875804</t>
  </si>
  <si>
    <t>(Kohl, 1892)</t>
  </si>
  <si>
    <t>NHMSYS0000875811</t>
  </si>
  <si>
    <t>NBNSYS0000009396</t>
  </si>
  <si>
    <t>(Magretti, 1886)</t>
  </si>
  <si>
    <t>(Westwood, 1833)</t>
  </si>
  <si>
    <t>NHMSYS0000876099</t>
  </si>
  <si>
    <t>(Roger, 1859)</t>
  </si>
  <si>
    <t>NHMSYS0000876186</t>
  </si>
  <si>
    <t>NHMSYS0000876193</t>
  </si>
  <si>
    <t>Seifert, 1992</t>
  </si>
  <si>
    <t>(Mayr, 1868)</t>
  </si>
  <si>
    <t>Panzer, 1798</t>
  </si>
  <si>
    <t>(Mocsáry, 1887)</t>
  </si>
  <si>
    <t>NHMSYS0000876507</t>
  </si>
  <si>
    <t>Shuckard, 1837</t>
  </si>
  <si>
    <t>NBNSYS0000009401</t>
  </si>
  <si>
    <t>de Beaumont, 1945</t>
  </si>
  <si>
    <t>85 88</t>
  </si>
  <si>
    <t>83 85</t>
  </si>
  <si>
    <t>NHMSYS0000876765</t>
  </si>
  <si>
    <t>NHMSYS0000876788</t>
  </si>
  <si>
    <t>Lepeletier &amp; Serville, 1828</t>
  </si>
  <si>
    <t>82 83 85</t>
  </si>
  <si>
    <t>Status</t>
  </si>
  <si>
    <t>Dunfermline 1993; Butterfly World near Edinburgh in hothouse; Aberdeen 2008. Origin India.</t>
  </si>
  <si>
    <t>Dunfermline 1963. Origin India.</t>
  </si>
  <si>
    <t>Skye' cited in Richards, O.W. 1980. HIBI Vol.VI Part 3(b). Found VC77 2018 (R. Weddle); Fife 2020 (BH Little)..</t>
  </si>
  <si>
    <t>Old record, Dumfries-shire, EMM. 76 (1940): 60. Now widespread and frequent in Fife.</t>
  </si>
  <si>
    <t>Old records of 'T. figulus' before the split are likely to be T. medium on distribution.</t>
  </si>
  <si>
    <t>Reared in Fife, 2020 (BH Little).</t>
  </si>
  <si>
    <t>Xylocopa ?violacea</t>
  </si>
  <si>
    <t>A female photographed in Fife 2019 is most likely to be X. violacea, but as it was almost certainly an import in timber other species cannot be eliminated.</t>
  </si>
  <si>
    <t>The only currently-known Scottish site is E Wemyss in Fife. Little et al. 2016. There is an old record in VC81 from 1979.</t>
  </si>
  <si>
    <t>The Fife record was in 1870.</t>
  </si>
  <si>
    <t>75 88 93 95 100 102 103 104 105 107 108 109 110 111 112</t>
  </si>
  <si>
    <t xml:space="preserve">72 </t>
  </si>
  <si>
    <t>72 83</t>
  </si>
  <si>
    <t>82</t>
  </si>
  <si>
    <t>75</t>
  </si>
  <si>
    <t>73 87</t>
  </si>
  <si>
    <t>72 73 74 75 76 77 78 79 80 81 82 83 84 85 86 87 88 89 90 91 92 93 94 95 96 97 98 99 100 101 102 103 104 105 106 107 108 109 110 111 112</t>
  </si>
  <si>
    <t>73 75 77 78 80 83 86 87 88 89 91 92 94 95 96 97 98 99 100 102 103 104 105 106 107 108 109 110 111 112</t>
  </si>
  <si>
    <t>72 73 74 75 76 77 78 79 80 81 82 83 84 85 86 87 88 89 90 91 92 93 94 95 96 97 98 99 100 101 102 103 104 105 106 107 108 109 110 111</t>
  </si>
  <si>
    <t>103</t>
  </si>
  <si>
    <t>89</t>
  </si>
  <si>
    <t>72</t>
  </si>
  <si>
    <t>74</t>
  </si>
  <si>
    <t>77</t>
  </si>
  <si>
    <t>85</t>
  </si>
  <si>
    <t>88</t>
  </si>
  <si>
    <t>86</t>
  </si>
  <si>
    <t>92</t>
  </si>
  <si>
    <t>73 72 73 75</t>
  </si>
  <si>
    <t>97</t>
  </si>
  <si>
    <t>73 73</t>
  </si>
  <si>
    <t>72 83 85</t>
  </si>
  <si>
    <t>96</t>
  </si>
  <si>
    <t>83</t>
  </si>
  <si>
    <t>95</t>
  </si>
  <si>
    <t>72 75 83 85 92 111</t>
  </si>
  <si>
    <t>72 106</t>
  </si>
  <si>
    <t>72 90 94 95 96</t>
  </si>
  <si>
    <t>72 97</t>
  </si>
  <si>
    <t>111</t>
  </si>
  <si>
    <t>80</t>
  </si>
  <si>
    <t>108</t>
  </si>
  <si>
    <t>No. species per VC</t>
  </si>
  <si>
    <t>Windygates, Fife, 2008 (BH Little). A record in Br. J. Ent. 12 (1999): 182 is to be checked.</t>
  </si>
  <si>
    <t>Disjunct distribution, Highlands and S of England. In Highlands, prime habitat is clear-felled commercial plantation with S-facing aspect.</t>
  </si>
  <si>
    <t>Recently separated from L. niger s.l.. Specimen from Glen Scaddle, Ardgour (in or near NM96) in NMS (A. Jarman pers. comm.).</t>
  </si>
  <si>
    <t>Found dead indoors, Scourie, Sutherland.</t>
  </si>
  <si>
    <t>Radoszkowski, 1887</t>
  </si>
  <si>
    <t>Polistes jokahamae</t>
  </si>
  <si>
    <t>Imported to Inverness in a shipment of Japanese cars. Originally named as P. jadwigae.</t>
  </si>
  <si>
    <t>Established as far north as VC106 as a consequence of unregulated releases of bought colonies.</t>
  </si>
  <si>
    <t>Macdonald, M.A. &amp; Harvey, P.V. 2014. BWARS Newsletter Autumn 2014: 20-22.</t>
  </si>
  <si>
    <t>Falk, S. 2015. Field Guide to the Bees of Great Britain and Ireland. Bloomsbury, London.</t>
  </si>
  <si>
    <t>Macdonald, M.A. &amp; Nisbet, G. 2006. Highland Bumblebees: Distribution, Ecology and Conservation. HBRG, Inverness.</t>
  </si>
  <si>
    <t>Macdonald, M.A. 2013. Highland Ants: Distribution, Ecology and Conservation. HBRG, Inverness.</t>
  </si>
  <si>
    <t>Predominantly, if not wholly, a domesticated species. Origin and native status is controversial.</t>
  </si>
  <si>
    <t>A record on NBNA is an error.</t>
  </si>
  <si>
    <t>NHMSYS0000876713</t>
  </si>
  <si>
    <t>Specimens in NMS. Details need checking.</t>
  </si>
  <si>
    <t>Previously recorded as C. rutiliventris. a misident.</t>
  </si>
  <si>
    <t>Many records assigned to this name are probably best regarded as the genus; or as s.l. NHMSYS0020936552 which includes all Chrysis in this list.</t>
  </si>
  <si>
    <t>Confined to Scotland, except for one location in Armagh, NI, which may be extinct.</t>
  </si>
  <si>
    <t>Linepithema iniquum</t>
  </si>
  <si>
    <t>NHMSYS0021179371</t>
  </si>
  <si>
    <t>(Mayr, 1870)</t>
  </si>
  <si>
    <t>(F. Smith, 1861)</t>
  </si>
  <si>
    <t>Smith, 1876</t>
  </si>
  <si>
    <t>Mann, 1921</t>
  </si>
  <si>
    <t>Summary table</t>
  </si>
  <si>
    <t>Total no. species included</t>
  </si>
  <si>
    <t>No. currently found in Scotland</t>
  </si>
  <si>
    <t>No. extinct</t>
  </si>
  <si>
    <t>No. adventive</t>
  </si>
  <si>
    <t>No. unconfirmed</t>
  </si>
  <si>
    <t>No. bees</t>
  </si>
  <si>
    <t>No. vespid wasps</t>
  </si>
  <si>
    <t>No. digger wasps</t>
  </si>
  <si>
    <t>No. ants</t>
  </si>
  <si>
    <t>No. parasitic</t>
  </si>
  <si>
    <t>Lasius</t>
  </si>
  <si>
    <t>Myrmica</t>
  </si>
  <si>
    <t>Others</t>
  </si>
  <si>
    <t>Social wasps</t>
  </si>
  <si>
    <t>Superfamily</t>
  </si>
  <si>
    <t>Ancistrocerus</t>
  </si>
  <si>
    <t>Chrysidids</t>
  </si>
  <si>
    <t>Dryinids, Bethylids</t>
  </si>
  <si>
    <t>Bombus</t>
  </si>
  <si>
    <t>No. selected genera</t>
  </si>
  <si>
    <t>Nomada</t>
  </si>
  <si>
    <t>Halictus</t>
  </si>
  <si>
    <t>Osmia</t>
  </si>
  <si>
    <t>Megachile</t>
  </si>
  <si>
    <t>72 83 87 88</t>
  </si>
  <si>
    <t>Sources</t>
  </si>
  <si>
    <t>Else G., Bolton B., &amp; Broad G. 2016. Checklist of British and Irish Hymenoptera - aculeates (Apoidea, Chrysidoidea and Vespoidea). Biodiversity Data Journal 4: e8050. doi: 10.3897/BDJ.4.e8050</t>
  </si>
  <si>
    <t>Else, G.R. &amp; Edwards M. 2018. Handbook of the Bees of the British Isles. Ray Society Monographs Vol. 180.</t>
  </si>
  <si>
    <t>BWARS Provisional Atlas of the aculeate Hymenoptera of Britain and Ireland Part 10. In prep., data from draft profiles in Newsletters Autumn 2011-Autumn 2012.</t>
  </si>
  <si>
    <t>BWARS Provisional Atlas of the aculeate Hymenoptera of Britain and Ireland Part 2. CEH, 1998.</t>
  </si>
  <si>
    <t>BWARS Provisional Atlas of the aculeate Hymenoptera of Britain and Ireland Part 3. CEH, 2001.</t>
  </si>
  <si>
    <t>BWARS Provisional Atlas of the aculeate Hymenoptera of Britain and Ireland Part 4. CEH, 2002.</t>
  </si>
  <si>
    <t>BWARS Provisional Atlas of the aculeate Hymenoptera of Britain and Ireland Part 5. CEH, 2005.</t>
  </si>
  <si>
    <t>BWARS Provisional Atlas of the aculeate Hymenoptera of Britain and Ireland Part 6. CEH, 2006.</t>
  </si>
  <si>
    <t>BWARS Provisional Atlas of the aculeate Hymenoptera of Britain and Ireland Part 7. CEH, 2009.</t>
  </si>
  <si>
    <t>BWARS Provisional Atlas of the aculeate Hymenoptera of Britain and Ireland Part 8. FSC, 2012.</t>
  </si>
  <si>
    <t>BWARS Provisional Atlas of the aculeate Hymenoptera of Britain and Ireland Part 9. CEH, In prep., data from draft profiles in Newsletters Spring 2010-Autumn 2011.</t>
  </si>
  <si>
    <t>Benton, T. 2006. New Naturalist Bumblebees. HarperCollins.</t>
  </si>
  <si>
    <t>Record from Dunbar, 1900, W. Evans, in BWARS database.</t>
  </si>
  <si>
    <t>One old record from Mull in BWARS database considered dubious.</t>
  </si>
  <si>
    <t>Specimens are in NMS from &lt;1970. Found at Irvine by Gill Smart, 2014.</t>
  </si>
  <si>
    <t>Vespula</t>
  </si>
  <si>
    <t>Dolichovespula</t>
  </si>
  <si>
    <t>Vespa</t>
  </si>
  <si>
    <t>Crossocerus</t>
  </si>
  <si>
    <t>Ectemnius</t>
  </si>
  <si>
    <t>Pemphredon</t>
  </si>
  <si>
    <t>Biol. J. Linn. Soc. 18 (1982): 291-401 has a record from Rum, considered unconfirmed.</t>
  </si>
  <si>
    <t>Known only from one site in Scotland.</t>
  </si>
  <si>
    <t>National Museums of Scotland Insect collection and SIRI (Richard Lyszkowski, Ashleigh Whiffin).</t>
  </si>
  <si>
    <t>Records provided by a host of amateur and professional entomologists.</t>
  </si>
  <si>
    <t>Sphecodes</t>
  </si>
  <si>
    <t>Listed by Else et al. (2016). BWARS records are errors.</t>
  </si>
  <si>
    <t>Mapped in BWARS Atlas 7 and listed as Scottish by Else et al. (2016). Record not traced.</t>
  </si>
  <si>
    <t>Mapped in BWARS Atlas 6. Listed by Else et al. (2016). Record not traced.</t>
  </si>
  <si>
    <t>Listed by Else et al. (2016). BWARS records were errors.</t>
  </si>
  <si>
    <t>Listed by Else et al. (2016). Record not known. Reference in Richards (1980) to Dumfries is not traceable (BWARS Atlas 8).</t>
  </si>
  <si>
    <t>Listed by Else et al. (2016). Record not known.</t>
  </si>
  <si>
    <t>Mark Shaw pers. comm.</t>
  </si>
  <si>
    <t>Neil Robinson pers. comm. 17 July 2008, and several found in 2009.</t>
  </si>
  <si>
    <t>Neil Robinson pers. comm. 17 July 2008. Ref. Fiedler &amp; Robinson BWARS Newsletter Spring 2010.</t>
  </si>
  <si>
    <t>Very scarce.</t>
  </si>
  <si>
    <t>Absent from all islands, except Mull (2012), Islay (2004), Skye (2019).</t>
  </si>
  <si>
    <t>The subspecies hibernicus Blüthgen, 1937 occurs in Ireland and the Outer Hebrides.</t>
  </si>
  <si>
    <t>Scottish designations only</t>
  </si>
  <si>
    <t>Records posted on iRecord are often incorrect, even when 'verified' by 'experts', and have not been used unless confirmed by me.</t>
  </si>
  <si>
    <t>BWARS Provisional Atlas of the aculeate Hymenoptera of Britain and Ireland Part 1. CEH, 1997. These are referred to in the main sheet comments as B1 - B10.</t>
  </si>
  <si>
    <t>NBNA has an undated record of a specimen from Perth in Nottingham City Museums &amp; Galleries. Details should be confirmed.</t>
  </si>
  <si>
    <t>Thanks to all who have assisted over the years.</t>
  </si>
  <si>
    <t>Only recent record is from Ayrshire, 2011.</t>
  </si>
  <si>
    <t>UKSI 4V (Chris Raper).</t>
  </si>
  <si>
    <t>Recent colonist from ca 2013  to W Isles where it is now widespread.</t>
  </si>
  <si>
    <t>Not recorded since 2001. Post 1970 hectads only used here as the name previously included O. uncinata.</t>
  </si>
  <si>
    <t>Filterable map and records</t>
  </si>
  <si>
    <t>At least 4 old records from &lt;1934.</t>
  </si>
  <si>
    <t>Hoy, 2001, Orkney Naturalist 2007 29-31. Shiants, SNH report 1995; S Uist and Barra in Proc. Roy. Soc. Ed. 79B (4) 1981: 215-321.</t>
  </si>
  <si>
    <t>Species</t>
  </si>
  <si>
    <t>No. VCs per
species</t>
  </si>
  <si>
    <t xml:space="preserve">BRC iRecord </t>
  </si>
  <si>
    <t>https://www.brc.ac.uk/irecord/all-records</t>
  </si>
  <si>
    <t>NBN Atlas, (abbr. NBNA).</t>
  </si>
  <si>
    <t>https://species.nbnatlas.org/</t>
  </si>
  <si>
    <t>Note that the dataset 'Bee, wasp and ant (Hymenoptera: Aculeata) records verified via iRecord' on the NBN Atlas uses these iRecord records, and is unreliable.
The original iRecord post should always be checked.</t>
  </si>
  <si>
    <t>In Apoidea,
B = bee; W = wasp</t>
  </si>
  <si>
    <t>Orkney records from 1938, Hoy, specimens in NMS. W Isles record in Proc. Roy. Soc. Ed. 79B (4) 1981: 215-321. Recent northward expansion of range. Relict population on Coll and Tiree.</t>
  </si>
  <si>
    <t>Orkney, 2011 (P. Kirby). Specimen in NMS from Creag Meagaidh. Also reference in Entomology 1917: 224 to be checked.</t>
  </si>
  <si>
    <t>97 111</t>
  </si>
  <si>
    <t>Osmia leaiana</t>
  </si>
  <si>
    <t>NHMSYS0000876513</t>
  </si>
  <si>
    <t>73 90</t>
  </si>
  <si>
    <t>Crossocerus cetratus</t>
  </si>
  <si>
    <t>NHMSYS0000875780</t>
  </si>
  <si>
    <t>Andrena dorsata</t>
  </si>
  <si>
    <t>Megachile ligniseca</t>
  </si>
  <si>
    <t>Mellinus crabroneus</t>
  </si>
  <si>
    <t>Nomada flavopicta</t>
  </si>
  <si>
    <t>Passaloecus singularis</t>
  </si>
  <si>
    <t>Priocnemis pusilla</t>
  </si>
  <si>
    <t>Pseudospinolia neglecta</t>
  </si>
  <si>
    <t>NHMSYS0000876300</t>
  </si>
  <si>
    <t>NHMSYS0000876421</t>
  </si>
  <si>
    <t>Dahlbom, 1844</t>
  </si>
  <si>
    <t>NHMSYS0000876544</t>
  </si>
  <si>
    <t>(Schiødte, 1837)</t>
  </si>
  <si>
    <t>NBNSYS0000009409</t>
  </si>
  <si>
    <t>VC82, 1996 (BWARS).</t>
  </si>
  <si>
    <t>VC72, 2014 (BWARS)</t>
  </si>
  <si>
    <t>VC73, 2015 (BWARS)</t>
  </si>
  <si>
    <t>Bees. Wasps. Ants Recording Society</t>
  </si>
  <si>
    <t>NHMSYS0000875195</t>
  </si>
  <si>
    <t>(Thunberg, 1791)</t>
  </si>
  <si>
    <t>NHMSYS0000876319</t>
  </si>
  <si>
    <t>(Shuckard, 1836)</t>
  </si>
  <si>
    <t>NBNSYS0100004936</t>
  </si>
  <si>
    <t>Two BWARS records from 2005 are errors.</t>
  </si>
  <si>
    <t>A BWARS record from VC92 in 2000 is an error. This species is considered extinct in the UK.</t>
  </si>
  <si>
    <t>Erroneous</t>
  </si>
  <si>
    <t>No. erroneous</t>
  </si>
  <si>
    <t>Recorded Creetown VC 2015 (Jon Noad). Dundee VC90, 2020.</t>
  </si>
  <si>
    <t>Fabricius, 1775</t>
  </si>
  <si>
    <t>Smith F., 1847</t>
  </si>
  <si>
    <t>(Fabricius, 1781)</t>
  </si>
  <si>
    <t>Zetterstedt, 1838</t>
  </si>
  <si>
    <t>Fabricius, 1776</t>
  </si>
  <si>
    <t>Nylander, 1848</t>
  </si>
  <si>
    <t>Perkins, R.C.L., 1914</t>
  </si>
  <si>
    <t>(Pallas, 1772)</t>
  </si>
  <si>
    <t>Linnaeus, 1758</t>
  </si>
  <si>
    <t>Morawitz, F., 1869</t>
  </si>
  <si>
    <t>Illiger, 1806</t>
  </si>
  <si>
    <t>(Scopoli, 1763)</t>
  </si>
  <si>
    <t>(Müller, 1776)</t>
  </si>
  <si>
    <t>(Fabricius, 1777)</t>
  </si>
  <si>
    <t>Lepeletier, 1841</t>
  </si>
  <si>
    <t>Fabricius, 1793</t>
  </si>
  <si>
    <t>Smith, F., 1846</t>
  </si>
  <si>
    <t>Eversmann, 1852</t>
  </si>
  <si>
    <t>Smith, F., 1842</t>
  </si>
  <si>
    <t>(Pérez, 1903)</t>
  </si>
  <si>
    <t>(Schenck, 1853)</t>
  </si>
  <si>
    <t>(Zetterstedt, 1838)</t>
  </si>
  <si>
    <t>von Hagens, 1882</t>
  </si>
  <si>
    <t>Smith F., 1845</t>
  </si>
  <si>
    <t>Smith F., 1844</t>
  </si>
  <si>
    <t>Curtis, 1828</t>
  </si>
  <si>
    <t>(Schreber, 1784)</t>
  </si>
  <si>
    <t>(Lepeletier &amp; Brullé, 1835)</t>
  </si>
  <si>
    <t>Lepeletier &amp; Brullé, 1835</t>
  </si>
  <si>
    <t>(Thomson, 1870)</t>
  </si>
  <si>
    <t>Dahlbom, 1842</t>
  </si>
  <si>
    <t>(Panzer, 1805)</t>
  </si>
  <si>
    <t>Smith, F., 1851</t>
  </si>
  <si>
    <t>Förster, 1860</t>
  </si>
  <si>
    <t>(Jurine, 1807)</t>
  </si>
  <si>
    <t>Schenck, 1856</t>
  </si>
  <si>
    <t>Shuckard, 1836</t>
  </si>
  <si>
    <t>Latreille, 1809</t>
  </si>
  <si>
    <t>Richards, 1939</t>
  </si>
  <si>
    <t>Yarrow, 1955</t>
  </si>
  <si>
    <t>Nylander, 1846</t>
  </si>
  <si>
    <t>Bondroit, 1917</t>
  </si>
  <si>
    <t>Latreille, 1798</t>
  </si>
  <si>
    <t>(Fabricius, 1782)</t>
  </si>
  <si>
    <t>(Latreille, 1798)</t>
  </si>
  <si>
    <t>Vander Linden, 1827</t>
  </si>
  <si>
    <t>(Dahlbom, 1842)</t>
  </si>
  <si>
    <t>(Curtis, 1826)</t>
  </si>
  <si>
    <t>HIBI Vol.VI Part 3(a), as A. brevicorne, A. cursor..</t>
  </si>
  <si>
    <t>HIBI Vol.VI Part 3(a), as L. longicornis, L. ruficornis, L. subapterus.</t>
  </si>
  <si>
    <t>72 90 95 96 106</t>
  </si>
  <si>
    <t>Wall Mason Bee</t>
  </si>
  <si>
    <t>White Mouthed Digger Wasp</t>
  </si>
  <si>
    <t>Great Yellow Bumblebee</t>
  </si>
  <si>
    <t>Cuckoo Wasp</t>
  </si>
  <si>
    <t>Moss Carder-bee</t>
  </si>
  <si>
    <t>Red-shanked Carder-bee</t>
  </si>
  <si>
    <t>Brown-banded Carder-bee</t>
  </si>
  <si>
    <t>Tormentil Mining Bee</t>
  </si>
  <si>
    <t>Wall Mason Wasp</t>
  </si>
  <si>
    <t>4-Spotted Digger Wasp</t>
  </si>
  <si>
    <t>Mournful Wasp</t>
  </si>
  <si>
    <t>Red Wasp</t>
  </si>
  <si>
    <t>Slender Wood Borer Wasp</t>
  </si>
  <si>
    <t>Common Spiny Digger Wasp</t>
  </si>
  <si>
    <t>Slender Bodied Digger Wasp</t>
  </si>
  <si>
    <t>Shuckard's Wasp</t>
  </si>
  <si>
    <t>Tawny Mining Bee</t>
  </si>
  <si>
    <t>Red Mason Bee</t>
  </si>
  <si>
    <t>Fabricius' Nomad Bee</t>
  </si>
  <si>
    <t>Gooden's Nomad Bee</t>
  </si>
  <si>
    <t>Tree Wasp</t>
  </si>
  <si>
    <t>German Wasp</t>
  </si>
  <si>
    <t>Gwynne's Mining Bee</t>
  </si>
  <si>
    <t>Marsham's Nomad Bee</t>
  </si>
  <si>
    <t>Common Carder Bee</t>
  </si>
  <si>
    <t>Spiny Mason Wasp</t>
  </si>
  <si>
    <t>Red Banded Sand Wasp</t>
  </si>
  <si>
    <t>Field Digger Wasp</t>
  </si>
  <si>
    <t>Large Spurred Digger Wasp</t>
  </si>
  <si>
    <t>Blue Mason Bee</t>
  </si>
  <si>
    <t>Little Black Wasp</t>
  </si>
  <si>
    <t>Norwegian Wasp</t>
  </si>
  <si>
    <t>Slender Digger Wasp</t>
  </si>
  <si>
    <t>Blunt Tailed Digger Wasp</t>
  </si>
  <si>
    <t>Leaden Spider Wasp</t>
  </si>
  <si>
    <t>Common Wasp</t>
  </si>
  <si>
    <t>Gold-Fringed Mason Bee</t>
  </si>
  <si>
    <t>White-tailed Bumblebee</t>
  </si>
  <si>
    <t>Red-tailed Bumblebee</t>
  </si>
  <si>
    <t>Heath Bumblebee</t>
  </si>
  <si>
    <t>Field Cuckoo Bumblebee</t>
  </si>
  <si>
    <t>Garden Bumblebee</t>
  </si>
  <si>
    <t>Early Bumblebee</t>
  </si>
  <si>
    <t>Broken-belted Bumblebee</t>
  </si>
  <si>
    <t>Buff-tailed Bumblebee</t>
  </si>
  <si>
    <t>Bilberry Bumblebee</t>
  </si>
  <si>
    <t>Barbut's Cuckoo Bumblebee</t>
  </si>
  <si>
    <t>Tree Bumblebee</t>
  </si>
  <si>
    <t>White-footed Furrow Bee</t>
  </si>
  <si>
    <t>White-jawed Yellow-face Bee</t>
  </si>
  <si>
    <t>White-zoned Furrow Bee</t>
  </si>
  <si>
    <t>Wilke's Mining Bee</t>
  </si>
  <si>
    <t>Willughby's Leafcutter Bee</t>
  </si>
  <si>
    <t>Wool Carder Bee</t>
  </si>
  <si>
    <t>Pinewood Mason Bee</t>
  </si>
  <si>
    <t>Red-backed Mining Bee</t>
  </si>
  <si>
    <t>Rufous-footed Furrow Bee</t>
  </si>
  <si>
    <t>Sandpit Blood Bee</t>
  </si>
  <si>
    <t>Sandpit Mining Bee</t>
  </si>
  <si>
    <t>Shaggy Furrow Bee</t>
  </si>
  <si>
    <t>Short-horned Yellow-face Bee</t>
  </si>
  <si>
    <t>Small Flecked Mining Bee</t>
  </si>
  <si>
    <t>Small Scabious Mining Bee</t>
  </si>
  <si>
    <t>Smeathman's Furrow Bee</t>
  </si>
  <si>
    <t>Smooth-faced Furrow Bee</t>
  </si>
  <si>
    <t>Square-headed Blood Bee</t>
  </si>
  <si>
    <t>Turquoise Furrow Bee</t>
  </si>
  <si>
    <t>Vestal (Southern) Cuckoo Bee</t>
  </si>
  <si>
    <t>Western Honey Bee</t>
  </si>
  <si>
    <t>Yellow-legged Furrow Bee</t>
  </si>
  <si>
    <t>NHMSYS0000876418</t>
  </si>
  <si>
    <t>Flat-ridged Nomad Bee</t>
  </si>
  <si>
    <t>Forest Cuckoo Bee</t>
  </si>
  <si>
    <t>Fork-jawed Nomad Bee</t>
  </si>
  <si>
    <t>Fork-tailed Flower Bee</t>
  </si>
  <si>
    <t>Furry-bellied Blood Bee</t>
  </si>
  <si>
    <t>Geoffroy's Blood Bee</t>
  </si>
  <si>
    <t>Green Furrow Bee</t>
  </si>
  <si>
    <t>Grey-banded Mining Bee</t>
  </si>
  <si>
    <t>Gypsy (Bohemian) Cuckoo Bee</t>
  </si>
  <si>
    <t>Hairy-footed Flower Bee</t>
  </si>
  <si>
    <t>Heather Mining Bee</t>
  </si>
  <si>
    <t>Little Nomad Bee</t>
  </si>
  <si>
    <t>Long-faced Furrow Bee</t>
  </si>
  <si>
    <t>Northern Mining Bee</t>
  </si>
  <si>
    <t>Orange-tailed Mining Bee</t>
  </si>
  <si>
    <t>Painted Mining Bee</t>
  </si>
  <si>
    <t>Panzer's Nomad Bee</t>
  </si>
  <si>
    <t>Patchwork Leafcutter Bee</t>
  </si>
  <si>
    <t>Cryptic Bumblebee</t>
  </si>
  <si>
    <t>Bloomed Furrow Bee</t>
  </si>
  <si>
    <t>Blunt-jawed Nomad Bee</t>
  </si>
  <si>
    <t>Broad-margined Mining Bee</t>
  </si>
  <si>
    <t>Bronze Furrow Bee</t>
  </si>
  <si>
    <t>Brown-footed Leafcutter Bee</t>
  </si>
  <si>
    <t>Buffish Mining Bee</t>
  </si>
  <si>
    <t>Chalk Furrow Bee</t>
  </si>
  <si>
    <t>Chocolate Mining Bee</t>
  </si>
  <si>
    <t>Clarke's Mining Bee</t>
  </si>
  <si>
    <t>Coast Leafcutter Bee</t>
  </si>
  <si>
    <t>Common Furrow Bee</t>
  </si>
  <si>
    <t>Common Mourning Bee</t>
  </si>
  <si>
    <t>Dull-vented Sharp-tail Bee</t>
  </si>
  <si>
    <t>Early Nomad Bee</t>
  </si>
  <si>
    <t>Bare-saddled Blood Bee</t>
  </si>
  <si>
    <t>Bellflower Blunthorn Bee</t>
  </si>
  <si>
    <t>Bilberry Mining Bee</t>
  </si>
  <si>
    <t>Black-headed Leafcutter Bee</t>
  </si>
  <si>
    <t>Black-headed Mining Bee</t>
  </si>
  <si>
    <t>Black-horned Nomad Bee</t>
  </si>
  <si>
    <t>Common Yellow-face Bee</t>
  </si>
  <si>
    <t>Coppice Mining Bee</t>
  </si>
  <si>
    <t>Dark-winged Blood Bee</t>
  </si>
  <si>
    <t>Ashy Mining Bee</t>
  </si>
  <si>
    <t>Scottish Wood Ant</t>
  </si>
  <si>
    <t>Narrow-headed Ant</t>
  </si>
  <si>
    <t>Shining Guest Ant</t>
  </si>
  <si>
    <t>Turf Ant</t>
  </si>
  <si>
    <t>Slender Ant</t>
  </si>
  <si>
    <t>Small Black Ant</t>
  </si>
  <si>
    <t>Red Ant</t>
  </si>
  <si>
    <t>Jet Ant</t>
  </si>
  <si>
    <t>Yellow Meadow Ant</t>
  </si>
  <si>
    <t>Slave-making Ant</t>
  </si>
  <si>
    <t>Dusky Ant</t>
  </si>
  <si>
    <t>Hairy Wood Ant</t>
  </si>
  <si>
    <t>Common Mini-miner</t>
  </si>
  <si>
    <t>Shiny-margined Mini-miner</t>
  </si>
  <si>
    <t>Impunctate Mini-miner</t>
  </si>
  <si>
    <t>Northern White-tail</t>
  </si>
  <si>
    <t>Davies' Colletes</t>
  </si>
  <si>
    <t>The Northern Colletes</t>
  </si>
  <si>
    <t>Hairy-saddled Colletes</t>
  </si>
  <si>
    <t>Heather (Girdled) Colletes</t>
  </si>
  <si>
    <t>Red-thighed Epeolus</t>
  </si>
  <si>
    <t>Hairy Yellow-face</t>
  </si>
  <si>
    <t>Small Tiphia</t>
  </si>
  <si>
    <t>Hornet</t>
  </si>
  <si>
    <t>Common names</t>
  </si>
  <si>
    <t>Recommended Common Name from UKSI 4V</t>
  </si>
  <si>
    <t>Formica fusca, Formica lemani</t>
  </si>
  <si>
    <t>Tachysphex pompiliformis.</t>
  </si>
  <si>
    <t>Formica aquilonia, Formica lugubris</t>
  </si>
  <si>
    <t>Cited as Scottish by Else et al., but record not found.</t>
  </si>
  <si>
    <t>Lasioglossum calceatum, Halictus rubicundus</t>
  </si>
  <si>
    <t>Andrena bicolor, A. nigroaenea</t>
  </si>
  <si>
    <t>Andrena scotica, ?A. nigroaenea</t>
  </si>
  <si>
    <t>Andrena minutula, A. semilaevis, A. subopaca</t>
  </si>
  <si>
    <t>Andrena fucata, A. fulva, A. helvola, lapponica, A. synadelpha.</t>
  </si>
  <si>
    <t>Colletes daviesanus, C. fodiens, C, succinctus</t>
  </si>
  <si>
    <t>Lepidoptera larvae</t>
  </si>
  <si>
    <t xml:space="preserve">Arachnospila anceps, Anoplius nigerrimus </t>
  </si>
  <si>
    <t>Cixiidae</t>
  </si>
  <si>
    <t>Scarabaeidae larvae</t>
  </si>
  <si>
    <t>Trypoxylon attenuatum, Pemphredon lethifera</t>
  </si>
  <si>
    <t>Cicadellidae</t>
  </si>
  <si>
    <t>Andrena coitana, A. tarsata</t>
  </si>
  <si>
    <t>Andrena denticulata, A. fuscipes, A. nigriceps</t>
  </si>
  <si>
    <t>Andrena wilkella, A. fucata?</t>
  </si>
  <si>
    <t>Lasioglossum fulvicorne, L. fratellum</t>
  </si>
  <si>
    <t>Bombus lucorum, B. cryptarum, B. magnus</t>
  </si>
  <si>
    <t>Bombus pratorum, B. jonellus</t>
  </si>
  <si>
    <t>Lasius niger, L. flavus</t>
  </si>
  <si>
    <t>Ancistrocerus antilope, A. parietinus</t>
  </si>
  <si>
    <t>Ciidae larvae</t>
  </si>
  <si>
    <t>Trypoxylon attenuatum, Pemphredon lethifera, P. inornata, Rhopalum coarctatum</t>
  </si>
  <si>
    <t>Eumeninae</t>
  </si>
  <si>
    <t>Hosts</t>
  </si>
  <si>
    <r>
      <t xml:space="preserve">Ancistrocerus </t>
    </r>
    <r>
      <rPr>
        <sz val="9"/>
        <color theme="1"/>
        <rFont val="Arial"/>
        <family val="2"/>
      </rPr>
      <t>spp.</t>
    </r>
  </si>
  <si>
    <r>
      <t>Osmia</t>
    </r>
    <r>
      <rPr>
        <sz val="9"/>
        <color theme="1"/>
        <rFont val="Arial"/>
        <family val="2"/>
      </rPr>
      <t xml:space="preserve"> spp.</t>
    </r>
  </si>
  <si>
    <r>
      <t xml:space="preserve">Megachile </t>
    </r>
    <r>
      <rPr>
        <sz val="9"/>
        <color theme="1"/>
        <rFont val="Arial"/>
        <family val="2"/>
      </rPr>
      <t>spp.</t>
    </r>
  </si>
  <si>
    <r>
      <t xml:space="preserve">Megachile </t>
    </r>
    <r>
      <rPr>
        <sz val="9"/>
        <color theme="1"/>
        <rFont val="Arial"/>
        <family val="2"/>
      </rPr>
      <t>spp.</t>
    </r>
    <r>
      <rPr>
        <i/>
        <sz val="9"/>
        <color theme="1"/>
        <rFont val="Arial"/>
        <family val="2"/>
      </rPr>
      <t xml:space="preserve">, Anthophora </t>
    </r>
    <r>
      <rPr>
        <sz val="9"/>
        <color theme="1"/>
        <rFont val="Arial"/>
        <family val="2"/>
      </rPr>
      <t>spp.</t>
    </r>
  </si>
  <si>
    <r>
      <t>Bombus</t>
    </r>
    <r>
      <rPr>
        <sz val="9"/>
        <color theme="1"/>
        <rFont val="Arial"/>
        <family val="2"/>
      </rPr>
      <t xml:space="preserve"> spp.</t>
    </r>
  </si>
  <si>
    <r>
      <t xml:space="preserve">Lasioglossum </t>
    </r>
    <r>
      <rPr>
        <sz val="9"/>
        <color theme="1"/>
        <rFont val="Arial"/>
        <family val="2"/>
      </rPr>
      <t>spp.</t>
    </r>
  </si>
  <si>
    <r>
      <t xml:space="preserve">Lasioglossum </t>
    </r>
    <r>
      <rPr>
        <sz val="9"/>
        <color theme="1"/>
        <rFont val="Arial"/>
        <family val="2"/>
      </rPr>
      <t>spp.</t>
    </r>
    <r>
      <rPr>
        <i/>
        <sz val="9"/>
        <color theme="1"/>
        <rFont val="Arial"/>
        <family val="2"/>
      </rPr>
      <t>, Halictus tumulorum</t>
    </r>
  </si>
  <si>
    <t>Parasite</t>
  </si>
  <si>
    <t>Argentine ant</t>
  </si>
  <si>
    <t>Banded Dark Bee</t>
  </si>
  <si>
    <t>Black-thighed Epeolus</t>
  </si>
  <si>
    <t>Blunthorn Nomad Bee</t>
  </si>
  <si>
    <t>Club Horned Wood Borer Wasp</t>
  </si>
  <si>
    <t>Dull-headed Blood Bee</t>
  </si>
  <si>
    <t>Flavous Nomad Bee</t>
  </si>
  <si>
    <t>Groove-faced Mining Bee</t>
  </si>
  <si>
    <t>Hawthorn Mining Bee</t>
  </si>
  <si>
    <t>Horned Black Wasp</t>
  </si>
  <si>
    <t>Knapweed Carder Bee</t>
  </si>
  <si>
    <t>Large Velvet Ant</t>
  </si>
  <si>
    <t>Melancholy Black Wasp</t>
  </si>
  <si>
    <t>Mountain Mason Bee</t>
  </si>
  <si>
    <t>Northern Osmia Ruby-tailed Wasp</t>
  </si>
  <si>
    <t>Orange-vented Mason Bee</t>
  </si>
  <si>
    <t>Pale Jawed Spiny Digger Wasp</t>
  </si>
  <si>
    <t>Pharaoh Ant</t>
  </si>
  <si>
    <t>Red-girdled Mining Bee</t>
  </si>
  <si>
    <t>Red-tailed (Hill) Cuckoo Bee</t>
  </si>
  <si>
    <t>Rufescent Sharp-tail Bee</t>
  </si>
  <si>
    <t>Sand Digger Wasp</t>
  </si>
  <si>
    <t>Short-fringed Mining Bee</t>
  </si>
  <si>
    <t>Short-haired Bumble Bee</t>
  </si>
  <si>
    <t>Small Scissor Bee</t>
  </si>
  <si>
    <t>Swollen-thighed Blood Bee</t>
  </si>
  <si>
    <t>Tormentil Nomad Bee</t>
  </si>
  <si>
    <t>Tufted Furrow Bee</t>
  </si>
  <si>
    <t>Wesmael's Digger Wasp</t>
  </si>
  <si>
    <t>White-lipped Yellow-face Bee</t>
  </si>
  <si>
    <t>Wood-carving Leafcutter Bee</t>
  </si>
  <si>
    <t>Yellow-shouldered Nomad Bee</t>
  </si>
  <si>
    <t>Violet Carpenter Bee</t>
  </si>
  <si>
    <t>A record in the BWARS set for NT08, VC92, in 2005, is an error.</t>
  </si>
  <si>
    <t>Refound in  VC75 2012 and 2015 after a long gap.</t>
  </si>
  <si>
    <t>OU iSpot</t>
  </si>
  <si>
    <t>https://www.ispotnature.org/communities/uk-and-ireland</t>
  </si>
  <si>
    <t>Aphidoidea</t>
  </si>
  <si>
    <t>Asteraceae</t>
  </si>
  <si>
    <t>Calluna vulgaris</t>
  </si>
  <si>
    <t>Campanulaceae</t>
  </si>
  <si>
    <t>Cicadellidae, Cercopidae</t>
  </si>
  <si>
    <t>Fabaceae</t>
  </si>
  <si>
    <t>Lamiaceae</t>
  </si>
  <si>
    <t>Lotus corniculatus</t>
  </si>
  <si>
    <t>Lycosidae</t>
  </si>
  <si>
    <t>Nematocera</t>
  </si>
  <si>
    <t>Potentilla</t>
  </si>
  <si>
    <t>Rhagio</t>
  </si>
  <si>
    <t>Salix</t>
  </si>
  <si>
    <t>Segestria senoculata</t>
  </si>
  <si>
    <t>Syrphidae</t>
  </si>
  <si>
    <t>Vaccinium myrtillus</t>
  </si>
  <si>
    <t>Xysticus cristatus</t>
  </si>
  <si>
    <t>Succisa pratensis</t>
  </si>
  <si>
    <t>Ericaceae</t>
  </si>
  <si>
    <r>
      <t xml:space="preserve">Especially </t>
    </r>
    <r>
      <rPr>
        <i/>
        <sz val="10"/>
        <color theme="1"/>
        <rFont val="Arial"/>
        <family val="2"/>
      </rPr>
      <t>Calluna vulgaris</t>
    </r>
    <r>
      <rPr>
        <sz val="10"/>
        <color theme="1"/>
        <rFont val="Arial"/>
        <family val="2"/>
      </rPr>
      <t>.</t>
    </r>
  </si>
  <si>
    <r>
      <t xml:space="preserve">Especially </t>
    </r>
    <r>
      <rPr>
        <i/>
        <sz val="10"/>
        <color theme="1"/>
        <rFont val="Arial"/>
        <family val="2"/>
      </rPr>
      <t>Lotus corniculatus</t>
    </r>
    <r>
      <rPr>
        <sz val="10"/>
        <color theme="1"/>
        <rFont val="Arial"/>
        <family val="2"/>
      </rPr>
      <t>.</t>
    </r>
  </si>
  <si>
    <r>
      <rPr>
        <i/>
        <sz val="10"/>
        <color theme="1"/>
        <rFont val="Arial"/>
        <family val="2"/>
      </rPr>
      <t>P. erecta</t>
    </r>
    <r>
      <rPr>
        <sz val="10"/>
        <color theme="1"/>
        <rFont val="Arial"/>
        <family val="2"/>
      </rPr>
      <t xml:space="preserve"> in the wild; </t>
    </r>
    <r>
      <rPr>
        <i/>
        <sz val="10"/>
        <color theme="1"/>
        <rFont val="Arial"/>
        <family val="2"/>
      </rPr>
      <t>P. fruticosa</t>
    </r>
    <r>
      <rPr>
        <sz val="10"/>
        <color theme="1"/>
        <rFont val="Arial"/>
        <family val="2"/>
      </rPr>
      <t xml:space="preserve"> in gardens etc.</t>
    </r>
  </si>
  <si>
    <t>Steven Falk's Flickr pages</t>
  </si>
  <si>
    <t>https://www.flickr.com/photos/63075200@N07/collections/72157629294459686/</t>
  </si>
  <si>
    <t>Noctuidae larvae</t>
  </si>
  <si>
    <t>Hybotidae</t>
  </si>
  <si>
    <t>Wingless aphids.</t>
  </si>
  <si>
    <t>Miridae</t>
  </si>
  <si>
    <t>Curculionidae larvae</t>
  </si>
  <si>
    <t>Aphididae</t>
  </si>
  <si>
    <t>Psocidae</t>
  </si>
  <si>
    <r>
      <t>Phyllodecta vulgatissima</t>
    </r>
    <r>
      <rPr>
        <sz val="10"/>
        <color theme="1"/>
        <rFont val="Arial"/>
        <family val="2"/>
      </rPr>
      <t xml:space="preserve"> larvae</t>
    </r>
  </si>
  <si>
    <t>Acrididae</t>
  </si>
  <si>
    <t>Tortricidae larvae</t>
  </si>
  <si>
    <t>Philaenus spumarius</t>
  </si>
  <si>
    <t>And other Cercopidae.</t>
  </si>
  <si>
    <t>Lygaeidae nymphs</t>
  </si>
  <si>
    <t>And other Heteroptera.</t>
  </si>
  <si>
    <t>Delphacidae, Cicadellidae nymphs</t>
  </si>
  <si>
    <t>Muscidae</t>
  </si>
  <si>
    <t>And other Diptera.</t>
  </si>
  <si>
    <t>Typhlocybidae</t>
  </si>
  <si>
    <t>And other Homoptera.</t>
  </si>
  <si>
    <t>Baetidae</t>
  </si>
  <si>
    <t>Ephemeroptera.</t>
  </si>
  <si>
    <t>Orthoptera.</t>
  </si>
  <si>
    <t>Diptera.</t>
  </si>
  <si>
    <t>Psocoptera.</t>
  </si>
  <si>
    <t>Hemiptera - Homoptera.</t>
  </si>
  <si>
    <t>Hemiptera - Heteroptera.</t>
  </si>
  <si>
    <t>Araneae.</t>
  </si>
  <si>
    <t>Coleoptera: Chrysomelidae.</t>
  </si>
  <si>
    <t>Lepidoptera.</t>
  </si>
  <si>
    <t>Also other microlepidoptera.</t>
  </si>
  <si>
    <t>Green = bees; red = wasps.
Only oligolectic bees and prey-specific wasps included.
Food specialisms below Order only.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</si>
  <si>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</si>
  <si>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</si>
  <si>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</si>
  <si>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</si>
  <si>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</si>
  <si>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</si>
  <si>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</si>
  <si>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</si>
  <si>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</si>
  <si>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</si>
  <si>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</si>
  <si>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</si>
  <si>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93 97</t>
  </si>
  <si>
    <t>Trypoxylon clavicerum</t>
  </si>
  <si>
    <r>
      <t xml:space="preserve">Green = bees; red = wasps.
Extinct, adventive and unconfirmed species, ants and </t>
    </r>
    <r>
      <rPr>
        <i/>
        <sz val="10"/>
        <color theme="1"/>
        <rFont val="Arial"/>
        <family val="2"/>
      </rPr>
      <t>Apis</t>
    </r>
    <r>
      <rPr>
        <sz val="10"/>
        <color theme="1"/>
        <rFont val="Arial"/>
        <family val="2"/>
      </rPr>
      <t xml:space="preserve"> are omitted.
Some species have no data.</t>
    </r>
  </si>
  <si>
    <t>Green cells show main flight season; yellow cells early and late activity.
Filter on colour to get lists per month.
Dates for scarce or difficult species will be incomplete, and all biased by observer phenology.</t>
  </si>
  <si>
    <t>Red font = Extinct; purple font = Introduced; orange fill = Unconfirmed, Erroneous. Nomenclatural comments as notes (red marker).</t>
  </si>
  <si>
    <r>
      <t xml:space="preserve">Taxonomy, identification and distribution require more study. Some consider it a form of </t>
    </r>
    <r>
      <rPr>
        <i/>
        <sz val="9"/>
        <rFont val="Arial"/>
        <family val="2"/>
      </rPr>
      <t>N. panzeri.</t>
    </r>
  </si>
  <si>
    <t>Aculeate parasites (including kleptoparasites and parasitoids)
and Scottish species only.</t>
  </si>
  <si>
    <t>Specialisms of bees refer to pollen only.
Nectar, and occasionally even pollen, is taken from a greater range of plants.</t>
  </si>
  <si>
    <r>
      <t>Succisa pratensis</t>
    </r>
    <r>
      <rPr>
        <sz val="10"/>
        <color theme="1"/>
        <rFont val="Arial"/>
        <family val="2"/>
      </rPr>
      <t xml:space="preserve"> pollen recorded.</t>
    </r>
  </si>
  <si>
    <r>
      <rPr>
        <i/>
        <sz val="10"/>
        <color theme="1"/>
        <rFont val="Arial"/>
        <family val="2"/>
      </rPr>
      <t>Taraxacum</t>
    </r>
    <r>
      <rPr>
        <sz val="10"/>
        <color theme="1"/>
        <rFont val="Arial"/>
        <family val="2"/>
      </rPr>
      <t xml:space="preserve"> pollen recorded on two occasions.</t>
    </r>
  </si>
  <si>
    <t>Species:</t>
  </si>
  <si>
    <t>&lt;&lt;&lt; Select species from drop-down list, or type in green cell (do not copy/paste).</t>
  </si>
  <si>
    <t>Designations</t>
  </si>
  <si>
    <t>Phenology</t>
  </si>
  <si>
    <r>
      <t>The only two confirmed Scottish records were imports. Other reports are unconfirmed, or refer to</t>
    </r>
    <r>
      <rPr>
        <i/>
        <sz val="9"/>
        <rFont val="Arial"/>
        <family val="2"/>
      </rPr>
      <t xml:space="preserve"> Dolichovespula media</t>
    </r>
    <r>
      <rPr>
        <sz val="9"/>
        <rFont val="Arial"/>
        <family val="2"/>
      </rPr>
      <t xml:space="preserve"> or </t>
    </r>
    <r>
      <rPr>
        <i/>
        <sz val="9"/>
        <rFont val="Arial"/>
        <family val="2"/>
      </rPr>
      <t>Urocerus gigas</t>
    </r>
    <r>
      <rPr>
        <sz val="9"/>
        <rFont val="Arial"/>
        <family val="2"/>
      </rPr>
      <t>.</t>
    </r>
  </si>
  <si>
    <t>106 111</t>
  </si>
  <si>
    <r>
      <t>Many published records will refer to the aggregate (</t>
    </r>
    <r>
      <rPr>
        <i/>
        <sz val="9"/>
        <rFont val="Arial"/>
        <family val="2"/>
      </rPr>
      <t>lucorum</t>
    </r>
    <r>
      <rPr>
        <sz val="9"/>
        <rFont val="Arial"/>
        <family val="2"/>
      </rPr>
      <t xml:space="preserve"> s.s., </t>
    </r>
    <r>
      <rPr>
        <i/>
        <sz val="9"/>
        <rFont val="Arial"/>
        <family val="2"/>
      </rPr>
      <t>cryptarum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magnus</t>
    </r>
    <r>
      <rPr>
        <sz val="9"/>
        <rFont val="Arial"/>
        <family val="2"/>
      </rPr>
      <t>. VC data refers to confirmed s.s. only.</t>
    </r>
  </si>
  <si>
    <t>75 82</t>
  </si>
  <si>
    <t>72 73 83 85</t>
  </si>
  <si>
    <t>Superfamily copy</t>
  </si>
  <si>
    <t>Family copy</t>
  </si>
  <si>
    <t>VC list</t>
  </si>
  <si>
    <t>One record from Shetland in 1926. Current breeding distribution W Isles, Orkney, Caithness, Sutherland, Coll, Tiree</t>
  </si>
  <si>
    <t>&lt;&lt;&lt; For Apoidea, B = bees, W = wasps.</t>
  </si>
  <si>
    <r>
      <t xml:space="preserve">Extinct, adventive and unconfirmed species, ants and </t>
    </r>
    <r>
      <rPr>
        <b/>
        <i/>
        <sz val="12"/>
        <color rgb="FF0070C0"/>
        <rFont val="Arial"/>
        <family val="2"/>
      </rPr>
      <t>Apis</t>
    </r>
    <r>
      <rPr>
        <b/>
        <sz val="12"/>
        <color rgb="FF0070C0"/>
        <rFont val="Arial"/>
        <family val="2"/>
      </rPr>
      <t xml:space="preserve"> are omitted from phenology lists.
Entries will be #N/A.</t>
    </r>
  </si>
  <si>
    <t>Select species &gt;&gt;&gt;</t>
  </si>
  <si>
    <t>Food associations</t>
  </si>
  <si>
    <t>Shetland records from BioInvasions Records (2019) Volume 8, Issue 3: 558–567.</t>
  </si>
  <si>
    <t>Formerly more widely distributed, recently recolonising N Scotland. Human-assisted introduction to Shetland, 2021 but not yet established.</t>
  </si>
  <si>
    <t>A few records in Shetland are probably the result of human assistance. Has nested, but not established (L. Johnson).</t>
  </si>
  <si>
    <t>Information and comments from John Crossley, George Else, Andrew Jarman, Brian &amp; Stephanie Little, Bill Neill, Anand Prasad, Jeanne Robinson, Logan Johnson.</t>
  </si>
  <si>
    <t>Appeared in Edinburgh in 1999, seems frequent now in N of city.</t>
  </si>
  <si>
    <t>Old confirmed Edinburgh, Fife, Midlothian specimens in NMS. See Knowles, A., BWARS newsletter Autumn 2008 27-28 for taxonomic discussion.</t>
  </si>
  <si>
    <t>A W Isles record previously on NBNA should be regarded as an error. See Knowles, A., BWARS newsletter Autumn 2008 27-28 for taxonomic discussion.</t>
  </si>
  <si>
    <t>Post on iSpot from Elgin, June 2021.</t>
  </si>
  <si>
    <t>Specimen in NHM from Arisaig, 1 July 1977. Possibly introduced with timber. BWARS has a record in NK14, 2018, no details.</t>
  </si>
  <si>
    <r>
      <t xml:space="preserve">Record from 'Loch Maree' in Seifert, B. (2000) Abh. Ber. Naturkundemus. Gorlitz 72(2): 195-205. Found in NH31 Glen Moriston, in 2008-09 and Arisaig 2010. Recent DNA work suggests it is conspecific with </t>
    </r>
    <r>
      <rPr>
        <i/>
        <sz val="9"/>
        <rFont val="Arial"/>
        <family val="2"/>
      </rPr>
      <t>sabuleti</t>
    </r>
    <r>
      <rPr>
        <sz val="9"/>
        <rFont val="Arial"/>
        <family val="2"/>
      </rPr>
      <t>.</t>
    </r>
  </si>
  <si>
    <t>Found Beinn Eighe, 2021. Given as 'from Argyll' in Perkins, J.F. 1976. HIBI Vol.VI Part 3(a).</t>
  </si>
  <si>
    <t>72 98 105</t>
  </si>
  <si>
    <t>Vespa velutina</t>
  </si>
  <si>
    <t>Lepeletier, 1836</t>
  </si>
  <si>
    <t>NHMSYS0020936646</t>
  </si>
  <si>
    <t>Asian Hornet</t>
  </si>
  <si>
    <t>Claimed to have appeared in Fife in 2018, but confirmation is lacking.</t>
  </si>
  <si>
    <t>Colletes hederae</t>
  </si>
  <si>
    <t>NBNSYS0100002538</t>
  </si>
  <si>
    <t>Schmidt &amp; Westrich, 1993</t>
  </si>
  <si>
    <t>Ivy Bee</t>
  </si>
  <si>
    <t>Hedera helix</t>
  </si>
  <si>
    <t>First confirmed E Lothian, 17 Sep 2021.</t>
  </si>
  <si>
    <t>73 75 92</t>
  </si>
  <si>
    <t>72 73 74 75 76</t>
  </si>
  <si>
    <t>72 96 106</t>
  </si>
  <si>
    <t>95 97 105</t>
  </si>
  <si>
    <t>72 86 96 106</t>
  </si>
  <si>
    <t>88 92 95 96</t>
  </si>
  <si>
    <t>75 86 95 96 103 106</t>
  </si>
  <si>
    <t>72 73 75 76 77 83 85 86 87 90 92 95 96 98 101 106</t>
  </si>
  <si>
    <t>96 97 105</t>
  </si>
  <si>
    <t>75 100</t>
  </si>
  <si>
    <t>77 83 85</t>
  </si>
  <si>
    <t>72 73 75 76 77 78 80 82 83 84 85 86 87 88 89 90 91 92 93 95 96 97 98 99 100 101 102 103 104 105 106 107 108 109 110 111 112</t>
  </si>
  <si>
    <t>74 95 96</t>
  </si>
  <si>
    <t>72 73 74 75 77 81 82 83 85 86 87 88 89 90 92 93 95 96 97 98 102 103 104 105 106 107 108 109 110 111</t>
  </si>
  <si>
    <t>72 73 74 75 77 80 83 85 86 87 88 89 95 98 99 104 106 107 111</t>
  </si>
  <si>
    <t>72 85 95</t>
  </si>
  <si>
    <t>72 73 75</t>
  </si>
  <si>
    <t>72 73 75 77 83 85 87 88 89 96 97 98 101 105 106</t>
  </si>
  <si>
    <t>95 96 97</t>
  </si>
  <si>
    <t>Confined to a few sites in Glen Moriston and Strathspey, and one site near Inverness. VC 97 records from 1918.</t>
  </si>
  <si>
    <t>72 73 75 83 84 85 86 88 89 91 92 95 96 97 98 101 102 103 104 105 106</t>
  </si>
  <si>
    <t>72 90 95</t>
  </si>
  <si>
    <t>72 90 96 106</t>
  </si>
  <si>
    <t>72 90 96</t>
  </si>
  <si>
    <t>85 90 96 107</t>
  </si>
  <si>
    <t>72 73 75 76 82 83 85 86 87 88 89 92 93 95 96 98 99 101 103 106</t>
  </si>
  <si>
    <t>72 73 74 75 76 77 78 80 81 82 83 84 85 86 87 88 89 90 91 92 93 97 98 100 106 111</t>
  </si>
  <si>
    <t>72 75 83 85 89 95 96 98 103 106</t>
  </si>
  <si>
    <t>75 88 89 96</t>
  </si>
  <si>
    <t>72 73 74 75 82 83 85 86 87 90 92 95 96 97 98 99 100 101 102 103 104 105 106 107 108 109 110 111</t>
  </si>
  <si>
    <t>74 75 82 85 88 95 96 106</t>
  </si>
  <si>
    <t>75 82 83 85 86</t>
  </si>
  <si>
    <t>72 73 74 75 77 80 82 83 84 85 90 96 99 106</t>
  </si>
  <si>
    <t>75 85 88 95 96 98 106</t>
  </si>
  <si>
    <t>78 80 85</t>
  </si>
  <si>
    <t>73 75 81 82 83 85 96</t>
  </si>
  <si>
    <t>75 81 82 83 85</t>
  </si>
  <si>
    <t>72 73 74 75 76 79 81 82 83 85 86 87 88 89 90 92 95 96 97 98 102 104 105 106 107 108 109 110</t>
  </si>
  <si>
    <t>72 73 74 75 76 82 83 85 87 88</t>
  </si>
  <si>
    <t>72 88 92 95 96 97 102 104 105</t>
  </si>
  <si>
    <t>75 83 85 95 96</t>
  </si>
  <si>
    <t>75 81 82 85 95 96</t>
  </si>
  <si>
    <t>72 73 75 76 77 82 83 84 85 86 88 89 92 95 96 97 98 101 102 103 104 106 107 110</t>
  </si>
  <si>
    <t xml:space="preserve"> 80 96</t>
  </si>
  <si>
    <t>74 82 83 84 85 96</t>
  </si>
  <si>
    <t>85 86 97 98</t>
  </si>
  <si>
    <t>72 86 90 95 96 97 99 106</t>
  </si>
  <si>
    <t>72 73 74 75 78 81 82 83 84 85 86 88 89 92 93 94 95 96 97 98 100 104 105 106 107 108 109 110 111</t>
  </si>
  <si>
    <t>72 73 74 75 76 77 79 81 82 83 84 85 86 87 88 89 90 91 92 93 94 95 96 97 98 99 100 102 103 106 107 108 110</t>
  </si>
  <si>
    <t>75 78 82 85 95 96 106</t>
  </si>
  <si>
    <t>90 92</t>
  </si>
  <si>
    <t>73 75 83 88 95 96</t>
  </si>
  <si>
    <t>75 82 83 84 85 86 88 89 95 96 97 98 99 103 106</t>
  </si>
  <si>
    <t>75 85 86 88 89 90 95</t>
  </si>
  <si>
    <t>88 89 92</t>
  </si>
  <si>
    <t>72 73 81 88 89 102 103</t>
  </si>
  <si>
    <t>72 74 75 85</t>
  </si>
  <si>
    <t>73 74 75 82 85</t>
  </si>
  <si>
    <t>96 106</t>
  </si>
  <si>
    <t>75 77 79 82 83 85</t>
  </si>
  <si>
    <t>75 76 85</t>
  </si>
  <si>
    <t>84 103</t>
  </si>
  <si>
    <t>73 85 103</t>
  </si>
  <si>
    <t>73 74 75 82 83</t>
  </si>
  <si>
    <t>73 75 80 82 83 85 88 91 93 94 95 96 97 98 103 104 106 107 108 110 111</t>
  </si>
  <si>
    <t>72 73 74 75 76 79 80 82 83 84 85 86 87 88 89 92 93 94 95 96 97 98 99 100 101 103 104 105 106 107 108 109 110 111 112</t>
  </si>
  <si>
    <t>72 80 82 83 85 86 89 92</t>
  </si>
  <si>
    <t>Old records of panzeri will not have been considered as glabella.</t>
  </si>
  <si>
    <t>75 83 85 86 87 88 93 95 96 103 106</t>
  </si>
  <si>
    <t>72 75 82</t>
  </si>
  <si>
    <t>73 75 82 83 85 87 88 89 92 95 96 97 98 106 108 111</t>
  </si>
  <si>
    <t>72 75 76 82 83 85 106</t>
  </si>
  <si>
    <t>72 74 75 77 82 83 84 85 87 95 96</t>
  </si>
  <si>
    <t>81 85 90</t>
  </si>
  <si>
    <t>73 74 75 83 85 87 88 89 90</t>
  </si>
  <si>
    <t>72 75 77 82 83 85 88 95</t>
  </si>
  <si>
    <t>75 89 96</t>
  </si>
  <si>
    <t>72 73 85 87 88 96</t>
  </si>
  <si>
    <t>Subspecies agricolae, once known as B.m. smithianus, on Shetland, W Isles, Coll, Tiree. Southern records mostly old.</t>
  </si>
  <si>
    <t>82 100</t>
  </si>
  <si>
    <t>72 73 75 82 83 85 86 87 96 98 106 107</t>
  </si>
  <si>
    <t>72 73 74 75 77 81 82 83 85 86 87 88 90 91 92 93 95 96 97 98 100 101 102 103 104 105 106</t>
  </si>
  <si>
    <t>72 73 74 75 83 85 88 90 93 95 96 97 98 103 104 111</t>
  </si>
  <si>
    <t>72 75 81 83 88 92 96 105 106 108</t>
  </si>
  <si>
    <t>72 73 74 75 76 77 80 81 82 83 84 85 86 87 88 89 90 91 92 93 94 95 96 97 98 99 100 101 102 103 104 105 106 107 108</t>
  </si>
  <si>
    <t>73 74 75 76 77 81 82 83 84 85 86 87 88 89 90 92 93 94 95 96 98 105 106 107</t>
  </si>
  <si>
    <t>73 85 95 96 98 103 106</t>
  </si>
  <si>
    <t>73 75 83 85 87 88 95 96 98 106 107</t>
  </si>
  <si>
    <t>72 75 83 85 89 95 96 106 108</t>
  </si>
  <si>
    <t>72 73 74 75 81 82 83 85 88 89 90 92 95 96 97 98 103 105 106 107 108 110</t>
  </si>
  <si>
    <t>73 74 75 81 82 83 85 88 95 96 97 102 105 106 107 108</t>
  </si>
  <si>
    <t>72 73 74 75 76 77 78 79 80 81 82 83 84 85 86 87 88 89 90 91 92 93 94 95 96 97 98 99 100 101 102 103 104 106 107 108 109 111</t>
  </si>
  <si>
    <t>72 73 75 76 77 78 79 80 81 82 83 84 85 86 87 88 89 90 91 92 93 94 95 96 97 98 99 100 101 102 103 104 105 106 107 108 109</t>
  </si>
  <si>
    <t>75 81 85 95 96 106 107</t>
  </si>
  <si>
    <t>74 75 101 102 103 110</t>
  </si>
  <si>
    <t>72 74 75 77 82 83 84 85 86 87 94 95 96 97 102 103 104 105 106</t>
  </si>
  <si>
    <t>72 73 74 75 77 82 83 85 86 87 88 92 93 95 96 97 98 99 100 102 103 105 106 107</t>
  </si>
  <si>
    <t>72 73 74 75 79 80 82 83 85 86 87 88 89 92 93 94 95 96 97 98 99 101 103 104 105 106 107 108 109 110 111</t>
  </si>
  <si>
    <t>72 73 75 77 78 79 80 82 83 84 85 86 87 88 89 90 92 93 94 95 96 97 98 99 100 101 102 103 104 105 106 107 108 109 110 111</t>
  </si>
  <si>
    <t>72 75 77 82 83 85 86 87 88 95 96 98 99 101 102 106 107</t>
  </si>
  <si>
    <t>86 87 88 89 90 92 95 96 97 98 99 100 101 102 104 105 106 107</t>
  </si>
  <si>
    <t>86 88 91 92 93 94 95 96 97 98 99 104 105 106 107</t>
  </si>
  <si>
    <t>88 91 92 93 94 95 96 106 107</t>
  </si>
  <si>
    <t>72 73 74 75 76 77 78 80 81 82 83 84 85 86 87 88 89 90 91 92 93 94 95 96 97 98 100 101 102 106 107</t>
  </si>
  <si>
    <t>72 73 74 75 76 77 79 80 82 83 84 85 86 87 88 89 91 92 93 94 95 96 97 98 99 100 101 102 103 104 105 106 107 108</t>
  </si>
  <si>
    <t>72 73 74 75 77 79 81 83 85 86 88 89 92 95 96 100 101 102 106</t>
  </si>
  <si>
    <t>72 73 74 75 76 77 78 81 82 83 84 85 86 87 88 89 90 91 93 94 95 96 97 98 99 100 101 102 103 104 106 108 109 110</t>
  </si>
  <si>
    <t>72 73 74 75 76 77 82 83 84 85 86 88 89 90 91 92 95 96 97 98 99 101 102 103 104 105 106 107 108</t>
  </si>
  <si>
    <t>74 75 82 85 91 95 96 106 107</t>
  </si>
  <si>
    <t>72 73 74 75 76 77 78 81 82 83 85 86 87 90 92 95 96 98 100 106</t>
  </si>
  <si>
    <t>72 78 82 83 84 85 88 89 91 92 93 95 96 98 102 102 104 106 107 108</t>
  </si>
  <si>
    <t>72 73 74 82 83 84 85 86 88 90 91 92 93 94 95 96 97 98 102 103 104 105 106 107 108 109 111</t>
  </si>
  <si>
    <t>72 73 74 75 82 83 84 85 86 88 89 90 91 92 93 94 95 96 97 98 100 102 103 104 105 106 107 108</t>
  </si>
  <si>
    <t>75 83 85 88 89 90 92 95 96 100 101 104 106 108</t>
  </si>
  <si>
    <t>72 73 74 75 83 84 85 86 87 88 89 92 93 95 96 98 100 101 102 103 105 106</t>
  </si>
  <si>
    <t>72 73 75 81 84 85 95 96 97 100 102 103 104</t>
  </si>
  <si>
    <t>92 95 96 106 107</t>
  </si>
  <si>
    <t>72 73 81 82 83 85 87 88 89 95 96 101 106</t>
  </si>
  <si>
    <t>72 73 75 76 79 80 82 83 84 85 92 95 96 99 101 105 106</t>
  </si>
  <si>
    <t>85 92 95 96 106 107</t>
  </si>
  <si>
    <t>72 73 83 88 95 96 97 98 105 106 107</t>
  </si>
  <si>
    <t>72 80 81 83 86 87 88 85 89 92 93 95 96 97 99 101 103 106 107 111</t>
  </si>
  <si>
    <t>81 82 83 85 102</t>
  </si>
  <si>
    <r>
      <t xml:space="preserve">Check for </t>
    </r>
    <r>
      <rPr>
        <i/>
        <sz val="9"/>
        <rFont val="Arial"/>
        <family val="2"/>
      </rPr>
      <t>Passaloecus taigaensis.</t>
    </r>
    <r>
      <rPr>
        <sz val="9"/>
        <rFont val="Arial"/>
        <family val="2"/>
      </rPr>
      <t xml:space="preserve"> Johansson et al., 2021, Entomologisk Tidskrift 142 (4): 233–244.</t>
    </r>
  </si>
  <si>
    <t>Passaloecus taigaensis</t>
  </si>
  <si>
    <t>Johansson, Paukkunen &amp; Hellqvist, 2021</t>
  </si>
  <si>
    <r>
      <t xml:space="preserve">Could be confused with </t>
    </r>
    <r>
      <rPr>
        <i/>
        <sz val="9"/>
        <rFont val="Arial"/>
        <family val="2"/>
      </rPr>
      <t>P. monilicornis</t>
    </r>
    <r>
      <rPr>
        <sz val="9"/>
        <rFont val="Arial"/>
        <family val="2"/>
      </rPr>
      <t>. Described in Johansson et al., 2021, Entomologisk Tidskrift 142 (4): 233–244.</t>
    </r>
  </si>
  <si>
    <t>Andrena nitida</t>
  </si>
  <si>
    <t>Grey-patched Mining Bee</t>
  </si>
  <si>
    <t>NHMSYS0001685273</t>
  </si>
  <si>
    <t>Old records from the Borders are unconfirmed (Else &amp; Edwards).</t>
  </si>
  <si>
    <t>Arrived Shetland ca 2011 (Macdonald &amp; Harvey, 2014). Orkney, ca 2015. W Isles record in Proc. Roy. Soc. Ed. 79B (4) 1981: 215-321, then found S Uist 2021.</t>
  </si>
  <si>
    <t>75 85 87 92 96 106</t>
  </si>
  <si>
    <t>72 75 82 83 85 87 88 95 96 106 107</t>
  </si>
  <si>
    <t>72 73 74 75 83 84 85 86 87 95 96 97 106 107</t>
  </si>
  <si>
    <t>A recent colonist, now one of the commonest social wasps in much of Scotland. Found on Barra in 2021 and N Uist in 2022.</t>
  </si>
  <si>
    <t>Known from Wigtownshire (most recently 2005) and Moray Firth coast (2022).</t>
  </si>
  <si>
    <t>Found St Abbs by Bob Dawson, 2009. Now established in SE Scotland to Fife and Perthshire. A number of records in other areas are misidentified B. bohemicus.</t>
  </si>
  <si>
    <t>74 75 101</t>
  </si>
  <si>
    <t>72 73 75 76 78 82 83 84 85 86 87 88 89 90 93 94 95 96 97 98 99 100 102 103 105 106</t>
  </si>
  <si>
    <t>75 83 84 85 87 98 106</t>
  </si>
  <si>
    <t>73 81 82 85 90 91</t>
  </si>
  <si>
    <t>Records from Fife, E. Lothian, Kincardineshire, Dumfries &amp; Galloway, Angus, 2020-22.</t>
  </si>
  <si>
    <t>Re-discovered on the Moray Firth coast 2022 - previous records in 1988.</t>
  </si>
  <si>
    <t>Various additions and corrections.</t>
  </si>
  <si>
    <t>Hylaeus signatus</t>
  </si>
  <si>
    <t>NHMSYS0000876116</t>
  </si>
  <si>
    <t>Large Yellow-face Bee</t>
  </si>
  <si>
    <t>Found Edinburgh 2020-2021.</t>
  </si>
  <si>
    <t>Reseda</t>
  </si>
  <si>
    <t>Food specialism</t>
  </si>
  <si>
    <t>Some records originally reported as Vespa crabro. Only one Fife record, the farthest N confirmed. Not found in Scotland since 2018.</t>
  </si>
  <si>
    <t>73 75 83 85 98</t>
  </si>
  <si>
    <t>72 75 85 87 88 89</t>
  </si>
  <si>
    <t>75 83 84 85 87 106</t>
  </si>
  <si>
    <t>73 74 75 77 82 83 85 86 87 88 89 90 91 94 95 96 97 98 101 102 103 104 105 106 108 110</t>
  </si>
  <si>
    <t>73 75 82 83 85 86 90 91 99 103</t>
  </si>
  <si>
    <t>VC96, 2011 (BWARS) requires confirmation. Yeo &amp; Corbet state 'N to Dumfries'.</t>
  </si>
  <si>
    <t>Andrena</t>
  </si>
  <si>
    <t>Disjunct distribution, Highlands and S/Central England.</t>
  </si>
  <si>
    <t>86 88 92 95 96 98 104</t>
  </si>
  <si>
    <t>VC 98 from EMM 123 (1987): 209-216.</t>
  </si>
  <si>
    <t>One Scottish record only, NN95, 20 June 1998. VC either 88 or 89.</t>
  </si>
  <si>
    <t>73 75 85 90 95 106 110 111</t>
  </si>
  <si>
    <t>72 73 75 77 81 82 83 85 86 87 88 90 92 95 96 98 99 103 106</t>
  </si>
  <si>
    <t>Very scarce generally, but found at several sites in Orkney, 2010 (Bob Dawson, John Crossley), and near Inverness in 2022 (iRecord).</t>
  </si>
  <si>
    <t>73 82 84 89 90 91 92 96 98 99 101 103 104 111</t>
  </si>
  <si>
    <t>73 74 75 81 82 83 85 88 89 90 91 92 93 103</t>
  </si>
  <si>
    <t>72 73 74 75 76 77 80 82 83 84 85 86 87 88 89 90 91 92 93 95 96 97 98 99 100 101 102 103 104 105 106 107 108</t>
  </si>
  <si>
    <t>73 79 88 89 90 92 95 96 97 98 101 102 103 104 105 106 107 108 109 110 111 112</t>
  </si>
  <si>
    <t>72 77 78 83 86 103</t>
  </si>
  <si>
    <t>75 78 80 81 83 85 86 87 88 90 91 96 102 103</t>
  </si>
  <si>
    <t>72 73 75 76 77 83 84 85 86 87 88 90 95 96 101 102 103 106</t>
  </si>
  <si>
    <t>72 73 74 75 77 82 83 85 86 87 88 89 90 95 96 97 98 100 101 102 103 105 106</t>
  </si>
  <si>
    <t>90 100 102 104 107 108 110</t>
  </si>
  <si>
    <t>Cerceris rybyensis</t>
  </si>
  <si>
    <t>Nesting in Edinburgh, 2023.</t>
  </si>
  <si>
    <t>(Linnaeus, 1771)</t>
  </si>
  <si>
    <t>NHMSYS0000875634</t>
  </si>
  <si>
    <t>Ornate Tailed Digger Wasp</t>
  </si>
  <si>
    <t>72 73 74 75 80 81 82 83 85 86 87 88 90 95</t>
  </si>
  <si>
    <t>72 73 75 85 90</t>
  </si>
  <si>
    <t>73 75 80 81 82 83 85 87 88 89 92 95 96 97 98 101 103 106</t>
  </si>
  <si>
    <t>Plagiolepis alluaudi</t>
  </si>
  <si>
    <t>'Abundant' in Glasgow Botanic Garden, Succulent House, identified from photograph by Matt Hamer, October 2023.</t>
  </si>
  <si>
    <t>NHMSYS0021109771</t>
  </si>
  <si>
    <t>Emery, 1894</t>
  </si>
  <si>
    <t>72 73 74 75 76 77 79 81 82 83 84 85 86 88 89 90 92 95 96 97 98 101 102 103 104 105 106 107 108 110 111</t>
  </si>
  <si>
    <t>73 74 80 87 88 89 91 92 94 95 96 97 98 100 101 102 103 104 105 106 107 108 109 111</t>
  </si>
  <si>
    <t>72 73 75 77 82 83 85 86 87 88 89 92 93 95 96 98 99 101 102 106</t>
  </si>
  <si>
    <t>72 73 74 75 76 77 78 79 80 81 82 83 84 85 86 87 88 89 90 91 92 93 94 95 96 97 98 99 100 101 102 103 104 105 106 107 108 109 110 112</t>
  </si>
  <si>
    <t>Arrived in Shetland 2018, almost certainly with human assistance and is now established in S Mainland and Bressay (P. Harvey pers. comm.). Found W Isles 2023.</t>
  </si>
  <si>
    <t>73 75 86 88 90 98 101</t>
  </si>
  <si>
    <t>73 75 77 82 83 85 86 87 88 90 91 92 95 96 97 98 101 102 103 104 105 106 108 110</t>
  </si>
  <si>
    <t>72 73 74 75 76 77 82 83 84 85 86 87 88 89 90 92 93 94 95 96 98 99 100 101 102 103 104 105 106 107 110 111</t>
  </si>
  <si>
    <t>72 73 74 75 76 77 80 82 83 84 85 86 87 88 89 90 91 92 93 94 95 96 97 98 99 101 102 103 104 105 106 110</t>
  </si>
  <si>
    <t>Found Lewis May 2024.</t>
  </si>
  <si>
    <t>Found Lewis May 2024. Has been referred to as A. carantonica, but that is now considered a synonym of A. trimmerana.</t>
  </si>
  <si>
    <t>72 73 75 76 77 78 80 81 82 83 84 85 86 87 88 89 90 91 92 93 95 98 99 106</t>
  </si>
  <si>
    <t>72 73 74 75 76 81 82 83 85 90 92 96 98 99 103 106</t>
  </si>
  <si>
    <t>72 73 86 96 97 98 101 102 103</t>
  </si>
  <si>
    <t>Has spread since 2002 in Argyll and W Inverness, and found in E Inverness June 2024. All other records before 1970.</t>
  </si>
  <si>
    <t>72 73 74 75 76 77 82 83 85 86 87 89 90 91 92 94 95 96 99 106 107</t>
  </si>
  <si>
    <t>75 73 76 77 83 85 86 87 88 90 91 95 96 100 102 106</t>
  </si>
  <si>
    <t>73 75 80 83 84 85 98</t>
  </si>
  <si>
    <t>73 75 82 83 85 86 87 92 95 96 97 106 108</t>
  </si>
  <si>
    <t>72 73 74 75 81 82 83 85 87 89 90 95 96 98 100 101 102 103 104 105 106 107 108 109 110 111</t>
  </si>
  <si>
    <t>75 76 83 85 86 88 89 91 92 95 96 97 98 99 101 102 103 104 105 106 107 108 109 110 111</t>
  </si>
  <si>
    <t>72 73 74 75 76 77 78 80 81 82 83 84 85 86 87 88 89 90 91 92 93 94 95 96 97 98 99 100 101 102 103 104 106 107 108</t>
  </si>
  <si>
    <t>72 73 74 75 76 77 81 82 83 84 85 86 87 88 89 90 91 92 93 95 96 97 98 101 102 103 104 105 106 107 108 109 110</t>
  </si>
  <si>
    <t>78 82 85 102</t>
  </si>
  <si>
    <t>Recorded 2023, Innerleithen, and 2024 from Jura to Fife. All other claimed Scottish records are misidentified or unconfirmed.</t>
  </si>
  <si>
    <t>72 73 81 82 83 89 90 92</t>
  </si>
  <si>
    <t>75 77 78 85 87</t>
  </si>
  <si>
    <t>Records from the Lothians (1995-2004) and Perthshire (2024), VCs uncertain. Possible intermediate with O. aeneus, of which it may be a variety. EMM 134 (1998): 52. BWARS Atlas 5.</t>
  </si>
  <si>
    <t>Tetramorium alpestre</t>
  </si>
  <si>
    <t>Steiner, Schlick-Steiner &amp; Seifert, 2010</t>
  </si>
  <si>
    <t>Scottish populations werte confirmed in 2024 as not T. caespitum but T. alpestre.</t>
  </si>
  <si>
    <t>72 73 87 88 91 92 96 97 98 102 104 105 106 107 108 111</t>
  </si>
  <si>
    <t>72 73 74 75 77 80 81 82 83 84 85 86 87 89 90 92 95 96 98 99 105 106 112</t>
  </si>
  <si>
    <t>72 74 75 82 83 85 87 90 92 95 96</t>
  </si>
  <si>
    <t>73 80 81 82 83 84 85 86 87 88 89 90 92 98 101 103 106</t>
  </si>
  <si>
    <t>72 73 74 75 81 82 83 85 87 88 89 90 91 92 93 95 96 99 106 107</t>
  </si>
  <si>
    <t>73 75 82 83 85 86 87 90 92 98 101 103</t>
  </si>
  <si>
    <t>75 83 85 86 92</t>
  </si>
  <si>
    <t>75 82 85 95 96</t>
  </si>
  <si>
    <t>85 92 95 96</t>
  </si>
  <si>
    <t>72 73 74 75 77 79 82 83 85 86 87 88 89 90 92 93 94 98 101 103</t>
  </si>
  <si>
    <t>Sphecodes miniatus</t>
  </si>
  <si>
    <t>Found Aberdeenshire May 2024.</t>
  </si>
  <si>
    <t>NBNSYS0000009736</t>
  </si>
  <si>
    <t>False Margined Blood Bee</t>
  </si>
  <si>
    <t>72 73 74 75 76 77 78 79 80 82 83 84 85 86 87 88 89 90 91 92 93 94 95 96 97 98 99 100 101 102 103 104 105 106 107 108 110 111</t>
  </si>
  <si>
    <t>72 73 75 81 82 83 84 85 88 89 90 94 95 96 98 100 101 102 103 104 105 106 107 108</t>
  </si>
  <si>
    <t>72 73 77 80 82 83 86 87 88</t>
  </si>
  <si>
    <t>73 74 75 77 83 86</t>
  </si>
  <si>
    <t>Found in Orkney 2024, possibly assisted passage. A 2024 record from Lewis is to be confirmed.</t>
  </si>
  <si>
    <t>Psenulus pallipes</t>
  </si>
  <si>
    <t>NBNSYS0000009538</t>
  </si>
  <si>
    <t>Pale Footed Black Wasp</t>
  </si>
  <si>
    <t>Found Nethy Bridge, 2023, and Bettyhill 2025.</t>
  </si>
  <si>
    <t>72 73 75 77 82 83 85 86 87 90 91 92 95 96 99 106 108</t>
  </si>
  <si>
    <t>73 74 85</t>
  </si>
  <si>
    <t>BWARS records from Wigtown in 1993 and Creetown in 2021. Found Fife in 2025.</t>
  </si>
  <si>
    <t>72 73 74 75 76 77 78 79 80 81 82 83 84 85 86 87 88 89 90 91 92 93 94 95 96 97 98 99 100 101 102 103 106 107 108 109 111</t>
  </si>
  <si>
    <t>72 73 74 75 76 81 82 83 85 86 87 88 89 90 92 94 95 96 97 98 102 103 105 106 108</t>
  </si>
  <si>
    <t>75 80 81 82 83 85 86 87 88</t>
  </si>
  <si>
    <t>72 73 74 75 77 82 83 85 87 88 91 94 96 98</t>
  </si>
  <si>
    <t>Changes implemented in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</si>
</sst>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i/>
      <sz val="9"/>
      <color rgb="FF0070C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B050"/>
      <name val="Arial"/>
      <family val="2"/>
    </font>
    <font>
      <i/>
      <sz val="9"/>
      <color rgb="FFFF0000"/>
      <name val="Arial"/>
      <family val="2"/>
    </font>
    <font>
      <i/>
      <sz val="9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rgb="FF7030A0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6"/>
      <color theme="1"/>
      <name val="Arial"/>
      <family val="2"/>
    </font>
    <font>
      <u/>
      <sz val="16"/>
      <color theme="10"/>
      <name val="Arial"/>
      <family val="2"/>
    </font>
    <font>
      <sz val="16"/>
      <color theme="0"/>
      <name val="Arial"/>
      <family val="2"/>
    </font>
    <font>
      <sz val="16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i/>
      <sz val="12"/>
      <color rgb="FF0070C0"/>
      <name val="Arial"/>
      <family val="2"/>
    </font>
    <font>
      <i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AD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91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11" fillId="0" borderId="0" xfId="1" applyFont="1" applyFill="1"/>
    <xf numFmtId="0" fontId="11" fillId="0" borderId="0" xfId="1" applyFont="1"/>
    <xf numFmtId="0" fontId="9" fillId="0" borderId="0" xfId="0" applyFont="1" applyAlignment="1">
      <alignment horizontal="left"/>
    </xf>
    <xf numFmtId="0" fontId="11" fillId="0" borderId="0" xfId="0" applyFont="1"/>
    <xf numFmtId="0" fontId="9" fillId="2" borderId="0" xfId="0" applyFont="1" applyFill="1"/>
    <xf numFmtId="0" fontId="9" fillId="3" borderId="0" xfId="0" applyFont="1" applyFill="1" applyAlignment="1">
      <alignment horizontal="left"/>
    </xf>
    <xf numFmtId="0" fontId="11" fillId="0" borderId="0" xfId="1" quotePrefix="1" applyFont="1"/>
    <xf numFmtId="0" fontId="8" fillId="6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4" fillId="4" borderId="0" xfId="0" applyFont="1" applyFill="1"/>
    <xf numFmtId="0" fontId="17" fillId="0" borderId="0" xfId="0" applyFont="1"/>
    <xf numFmtId="0" fontId="18" fillId="4" borderId="0" xfId="0" applyFont="1" applyFill="1"/>
    <xf numFmtId="0" fontId="18" fillId="0" borderId="0" xfId="0" applyFont="1"/>
    <xf numFmtId="0" fontId="19" fillId="6" borderId="0" xfId="0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wrapText="1" indent="1"/>
    </xf>
    <xf numFmtId="0" fontId="23" fillId="0" borderId="0" xfId="1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left" wrapText="1" indent="1"/>
    </xf>
    <xf numFmtId="0" fontId="23" fillId="0" borderId="0" xfId="1" applyFont="1" applyAlignment="1">
      <alignment horizontal="left" wrapText="1" indent="1"/>
    </xf>
    <xf numFmtId="0" fontId="28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indent="2"/>
    </xf>
    <xf numFmtId="0" fontId="23" fillId="0" borderId="0" xfId="1" applyFont="1" applyAlignment="1">
      <alignment horizontal="left" indent="1"/>
    </xf>
    <xf numFmtId="0" fontId="5" fillId="7" borderId="0" xfId="0" applyFont="1" applyFill="1"/>
    <xf numFmtId="0" fontId="0" fillId="7" borderId="0" xfId="0" applyFill="1"/>
    <xf numFmtId="0" fontId="5" fillId="8" borderId="0" xfId="0" applyFont="1" applyFill="1"/>
    <xf numFmtId="0" fontId="0" fillId="8" borderId="0" xfId="0" applyFill="1"/>
    <xf numFmtId="0" fontId="5" fillId="0" borderId="0" xfId="0" applyFont="1"/>
    <xf numFmtId="0" fontId="0" fillId="0" borderId="0" xfId="0" applyAlignment="1">
      <alignment wrapText="1"/>
    </xf>
    <xf numFmtId="0" fontId="31" fillId="6" borderId="0" xfId="0" applyFont="1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5" fillId="7" borderId="1" xfId="0" applyFont="1" applyFill="1" applyBorder="1"/>
    <xf numFmtId="0" fontId="30" fillId="7" borderId="1" xfId="0" applyFont="1" applyFill="1" applyBorder="1"/>
    <xf numFmtId="0" fontId="5" fillId="8" borderId="1" xfId="0" applyFont="1" applyFill="1" applyBorder="1"/>
    <xf numFmtId="0" fontId="30" fillId="8" borderId="1" xfId="0" applyFont="1" applyFill="1" applyBorder="1"/>
    <xf numFmtId="0" fontId="0" fillId="5" borderId="0" xfId="0" applyFill="1" applyAlignment="1">
      <alignment horizontal="center" vertical="center" wrapText="1"/>
    </xf>
    <xf numFmtId="0" fontId="35" fillId="13" borderId="0" xfId="0" applyFont="1" applyFill="1"/>
    <xf numFmtId="0" fontId="35" fillId="13" borderId="0" xfId="0" applyFont="1" applyFill="1" applyAlignment="1">
      <alignment horizontal="center"/>
    </xf>
    <xf numFmtId="0" fontId="35" fillId="0" borderId="0" xfId="0" applyFont="1"/>
    <xf numFmtId="0" fontId="36" fillId="13" borderId="2" xfId="0" applyFont="1" applyFill="1" applyBorder="1" applyAlignment="1">
      <alignment horizontal="left" indent="3"/>
    </xf>
    <xf numFmtId="0" fontId="37" fillId="14" borderId="3" xfId="0" applyFont="1" applyFill="1" applyBorder="1" applyAlignment="1" applyProtection="1">
      <alignment horizontal="left" indent="3"/>
      <protection locked="0"/>
    </xf>
    <xf numFmtId="0" fontId="35" fillId="13" borderId="0" xfId="0" applyFont="1" applyFill="1" applyAlignment="1">
      <alignment horizontal="left" indent="3"/>
    </xf>
    <xf numFmtId="0" fontId="39" fillId="13" borderId="4" xfId="0" applyFont="1" applyFill="1" applyBorder="1" applyAlignment="1">
      <alignment horizontal="left" indent="3"/>
    </xf>
    <xf numFmtId="0" fontId="35" fillId="13" borderId="5" xfId="0" applyFont="1" applyFill="1" applyBorder="1" applyAlignment="1">
      <alignment horizontal="left" indent="3"/>
    </xf>
    <xf numFmtId="0" fontId="39" fillId="13" borderId="6" xfId="0" applyFont="1" applyFill="1" applyBorder="1" applyAlignment="1">
      <alignment horizontal="left" indent="3"/>
    </xf>
    <xf numFmtId="0" fontId="35" fillId="13" borderId="7" xfId="0" applyFont="1" applyFill="1" applyBorder="1" applyAlignment="1">
      <alignment horizontal="left" indent="3"/>
    </xf>
    <xf numFmtId="0" fontId="39" fillId="13" borderId="0" xfId="0" applyFont="1" applyFill="1" applyAlignment="1">
      <alignment horizontal="left" indent="3"/>
    </xf>
    <xf numFmtId="0" fontId="39" fillId="13" borderId="0" xfId="0" applyFont="1" applyFill="1" applyAlignment="1">
      <alignment horizontal="left" vertical="center" indent="3"/>
    </xf>
    <xf numFmtId="0" fontId="39" fillId="13" borderId="0" xfId="0" applyFont="1" applyFill="1" applyAlignment="1">
      <alignment horizontal="left" wrapText="1" indent="3"/>
    </xf>
    <xf numFmtId="0" fontId="40" fillId="13" borderId="0" xfId="1" applyFont="1" applyFill="1" applyBorder="1" applyAlignment="1" applyProtection="1">
      <alignment horizontal="left" indent="3"/>
    </xf>
    <xf numFmtId="0" fontId="41" fillId="13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10" borderId="1" xfId="0" applyFont="1" applyFill="1" applyBorder="1" applyAlignment="1">
      <alignment horizontal="center"/>
    </xf>
    <xf numFmtId="0" fontId="43" fillId="9" borderId="1" xfId="0" applyFont="1" applyFill="1" applyBorder="1" applyAlignment="1">
      <alignment horizontal="center"/>
    </xf>
    <xf numFmtId="0" fontId="43" fillId="12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45" fillId="13" borderId="0" xfId="0" applyFont="1" applyFill="1"/>
    <xf numFmtId="0" fontId="35" fillId="13" borderId="2" xfId="0" applyFont="1" applyFill="1" applyBorder="1"/>
    <xf numFmtId="0" fontId="35" fillId="13" borderId="8" xfId="0" applyFont="1" applyFill="1" applyBorder="1" applyAlignment="1">
      <alignment horizontal="center"/>
    </xf>
    <xf numFmtId="0" fontId="39" fillId="13" borderId="4" xfId="0" applyFont="1" applyFill="1" applyBorder="1" applyAlignment="1">
      <alignment horizontal="right"/>
    </xf>
    <xf numFmtId="0" fontId="42" fillId="13" borderId="0" xfId="0" applyFont="1" applyFill="1" applyAlignment="1">
      <alignment horizontal="center"/>
    </xf>
    <xf numFmtId="0" fontId="39" fillId="13" borderId="6" xfId="0" applyFont="1" applyFill="1" applyBorder="1" applyAlignment="1">
      <alignment horizontal="right"/>
    </xf>
    <xf numFmtId="0" fontId="35" fillId="13" borderId="3" xfId="0" applyFont="1" applyFill="1" applyBorder="1" applyAlignment="1">
      <alignment horizontal="center"/>
    </xf>
    <xf numFmtId="0" fontId="42" fillId="13" borderId="5" xfId="0" applyFont="1" applyFill="1" applyBorder="1" applyAlignment="1">
      <alignment horizont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0" fontId="25" fillId="0" borderId="0" xfId="0" applyFont="1" applyAlignment="1">
      <alignment horizontal="center"/>
    </xf>
    <xf numFmtId="0" fontId="35" fillId="13" borderId="0" xfId="0" applyFont="1" applyFill="1"/>
    <xf numFmtId="0" fontId="38" fillId="13" borderId="0" xfId="0" applyFont="1" applyFill="1"/>
    <xf numFmtId="0" fontId="35" fillId="13" borderId="0" xfId="0" applyFont="1" applyFill="1" applyAlignment="1">
      <alignment horizontal="left" vertical="center" wrapText="1" indent="3"/>
    </xf>
    <xf numFmtId="0" fontId="35" fillId="13" borderId="0" xfId="0" applyFont="1" applyFill="1" applyAlignment="1">
      <alignment horizontal="left" vertical="center" indent="3"/>
    </xf>
    <xf numFmtId="0" fontId="38" fillId="13" borderId="9" xfId="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lor theme="9" tint="0.59996337778862885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1091"/>
      <color rgb="FFD012A7"/>
      <color rgb="FFDAE91B"/>
      <color rgb="FFFF6600"/>
      <color rgb="FFFFDAD1"/>
      <color rgb="FFED8B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493622-9469-4C44-8E44-5C4E4E2F9433}"/>
            </a:ext>
          </a:extLst>
        </xdr:cNvPr>
        <xdr:cNvSpPr txBox="1"/>
      </xdr:nvSpPr>
      <xdr:spPr>
        <a:xfrm>
          <a:off x="0" y="0"/>
          <a:ext cx="14973300" cy="534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GB" sz="1800" b="1" i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The Scottish Aculeate List  v 3.10, 13 August 2025</a:t>
          </a:r>
        </a:p>
        <a:p>
          <a:pPr rtl="0"/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main 'SAL' worksheet contains a list of aculeates known or reported to have occurred in Scotland, with basic taxonomy and status.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'VC data' worksheet shows vice-counties in which each species has been recorded.  VCs are keyed from number to name in the  'VC key' worksheet.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>
              <a:solidFill>
                <a:srgbClr val="00B050"/>
              </a:solidFill>
              <a:effectLst/>
            </a:rPr>
            <a:t>Sources and references are listed</a:t>
          </a:r>
          <a:r>
            <a:rPr lang="en-GB" sz="1400" b="1" baseline="0">
              <a:solidFill>
                <a:srgbClr val="00B050"/>
              </a:solidFill>
              <a:effectLst/>
            </a:rPr>
            <a:t> in the 'Sources' worksheet.</a:t>
          </a:r>
          <a:endParaRPr lang="en-GB" sz="1400" b="1">
            <a:solidFill>
              <a:srgbClr val="00B050"/>
            </a:solidFill>
            <a:effectLst/>
          </a:endParaRPr>
        </a:p>
        <a:p>
          <a:pPr rtl="0"/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Any taxon not included is, as far as is known, absent from Scotland.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>
              <a:solidFill>
                <a:srgbClr val="00B050"/>
              </a:solidFill>
              <a:effectLst/>
            </a:rPr>
            <a:t>Vice-county lists are</a:t>
          </a:r>
          <a:r>
            <a:rPr lang="en-GB" sz="1400" b="1" baseline="0">
              <a:solidFill>
                <a:srgbClr val="00B050"/>
              </a:solidFill>
              <a:effectLst/>
            </a:rPr>
            <a:t> incomplete, especially for older literature records.</a:t>
          </a:r>
        </a:p>
        <a:p>
          <a:pPr rtl="0"/>
          <a:endParaRPr lang="en-GB" sz="1400" b="1" baseline="0">
            <a:solidFill>
              <a:srgbClr val="00B050"/>
            </a:solidFill>
            <a:effectLst/>
          </a:endParaRPr>
        </a:p>
        <a:p>
          <a:pPr rtl="0"/>
          <a:r>
            <a:rPr lang="en-GB" sz="1400" b="1" baseline="0">
              <a:solidFill>
                <a:srgbClr val="00B050"/>
              </a:solidFill>
              <a:effectLst/>
            </a:rPr>
            <a:t>The main flight seasons indicated in the 'Phenology' worksheet are based on relative numbers of records per month with an element of subjectivity.</a:t>
          </a:r>
        </a:p>
        <a:p>
          <a:pPr rtl="0"/>
          <a:endParaRPr lang="en-GB" sz="1400" b="1" baseline="0">
            <a:solidFill>
              <a:srgbClr val="00B050"/>
            </a:solidFill>
            <a:effectLst/>
          </a:endParaRPr>
        </a:p>
        <a:p>
          <a:pPr rtl="0"/>
          <a:r>
            <a:rPr lang="en-GB" sz="1400" b="1" baseline="0">
              <a:solidFill>
                <a:srgbClr val="00B050"/>
              </a:solidFill>
              <a:effectLst/>
            </a:rPr>
            <a:t>The 'Species summary' sheet assembles all the information for a single species in a 'card format'.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sheets are protected, but most may be formatted and filtered (click the column headings to Autofilter in any combination).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Comments, corrections, additions etc. may be reported to murdo.macdonald02@gmail.com.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>
              <a:solidFill>
                <a:srgbClr val="00B050"/>
              </a:solidFill>
              <a:effectLst/>
            </a:rPr>
            <a:t>Updates will be made available at https://www.hbrg.org.uk/SAL/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Murdo Macdonald</a:t>
          </a:r>
          <a:endParaRPr lang="en-GB" sz="1400" b="1">
            <a:solidFill>
              <a:srgbClr val="00B050"/>
            </a:solidFill>
            <a:effectLst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potnature.org/communities/uk-and-ireland" TargetMode="External"/><Relationship Id="rId2" Type="http://schemas.openxmlformats.org/officeDocument/2006/relationships/hyperlink" Target="https://species.nbnatlas.org/" TargetMode="External"/><Relationship Id="rId1" Type="http://schemas.openxmlformats.org/officeDocument/2006/relationships/hyperlink" Target="https://www.brc.ac.uk/irecord/all-records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flickr.com/photos/63075200@N07/collections/72157629294459686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C5-56F8-4C05-B63C-92B884A8EEDD}">
  <sheetPr>
    <tabColor rgb="FFFF0000"/>
  </sheetPr>
  <dimension ref="A1:R33"/>
  <sheetViews>
    <sheetView showGridLines="0" showRowColHeaders="0" tabSelected="1" zoomScaleNormal="100" workbookViewId="0">
      <selection activeCell="A34" sqref="A34:XFD1048576"/>
    </sheetView>
  </sheetViews>
  <sheetFormatPr defaultColWidth="0" defaultRowHeight="12.75" zeroHeight="1" x14ac:dyDescent="0.2"/>
  <cols>
    <col min="1" max="1" width="37.42578125" customWidth="1"/>
    <col min="2" max="3" width="9.140625" customWidth="1"/>
    <col min="4" max="4" width="20.5703125" bestFit="1" customWidth="1"/>
    <col min="5" max="6" width="9.140625" customWidth="1"/>
    <col min="7" max="7" width="20.85546875" bestFit="1" customWidth="1"/>
    <col min="8" max="9" width="9.140625" customWidth="1"/>
    <col min="10" max="10" width="10.28515625" bestFit="1" customWidth="1"/>
    <col min="11" max="12" width="9.140625" customWidth="1"/>
    <col min="13" max="13" width="16.7109375" bestFit="1" customWidth="1"/>
    <col min="14" max="18" width="9.140625" customWidth="1"/>
    <col min="19" max="19" width="9.140625" hidden="1" customWidth="1"/>
    <col min="20" max="16384" width="9.140625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</sheetData>
  <sheetProtection algorithmName="SHA-512" hashValue="TIfFjVK7t5nhDA9bm44aGGKlOmMcudPmo0jnqhPntm9oHnjgdP2zrXJuXXW9WLe5bAUcqmPvZxVhjpfYVVa7Cw==" saltValue="Ugea6lvgm7sRuvCpzab69A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722A-E7FC-4694-9FC4-1768C3676DB0}">
  <sheetPr>
    <tabColor theme="7" tint="-0.249977111117893"/>
  </sheetPr>
  <dimension ref="A1:A60"/>
  <sheetViews>
    <sheetView showGridLines="0" showRowColHeaders="0" workbookViewId="0">
      <pane ySplit="1" topLeftCell="A2" activePane="bottomLeft" state="frozen"/>
      <selection pane="bottomLeft" activeCell="A51" sqref="A51"/>
    </sheetView>
  </sheetViews>
  <sheetFormatPr defaultColWidth="0" defaultRowHeight="12.75" zeroHeight="1" x14ac:dyDescent="0.2"/>
  <cols>
    <col min="1" max="1" width="202.42578125" bestFit="1" customWidth="1"/>
    <col min="2" max="16384" width="9.140625" hidden="1"/>
  </cols>
  <sheetData>
    <row r="1" spans="1:1" ht="15.75" x14ac:dyDescent="0.25">
      <c r="A1" s="34" t="s">
        <v>886</v>
      </c>
    </row>
    <row r="2" spans="1:1" ht="15" x14ac:dyDescent="0.2">
      <c r="A2" s="40" t="s">
        <v>898</v>
      </c>
    </row>
    <row r="3" spans="1:1" ht="15" x14ac:dyDescent="0.2">
      <c r="A3" s="40" t="s">
        <v>887</v>
      </c>
    </row>
    <row r="4" spans="1:1" ht="15" x14ac:dyDescent="0.2">
      <c r="A4" s="40" t="s">
        <v>888</v>
      </c>
    </row>
    <row r="5" spans="1:1" ht="15" x14ac:dyDescent="0.2">
      <c r="A5" s="40" t="s">
        <v>844</v>
      </c>
    </row>
    <row r="6" spans="1:1" ht="15" x14ac:dyDescent="0.2">
      <c r="A6" s="40" t="s">
        <v>846</v>
      </c>
    </row>
    <row r="7" spans="1:1" ht="15" x14ac:dyDescent="0.2">
      <c r="A7" s="40" t="s">
        <v>843</v>
      </c>
    </row>
    <row r="8" spans="1:1" ht="15" x14ac:dyDescent="0.2">
      <c r="A8" s="40" t="s">
        <v>845</v>
      </c>
    </row>
    <row r="9" spans="1:1" ht="15" x14ac:dyDescent="0.2">
      <c r="A9" s="40"/>
    </row>
    <row r="10" spans="1:1" ht="15" x14ac:dyDescent="0.2">
      <c r="A10" s="40" t="s">
        <v>1242</v>
      </c>
    </row>
    <row r="11" spans="1:1" ht="15" x14ac:dyDescent="0.2">
      <c r="A11" s="54" t="s">
        <v>1243</v>
      </c>
    </row>
    <row r="12" spans="1:1" ht="15" x14ac:dyDescent="0.2">
      <c r="A12" s="40"/>
    </row>
    <row r="13" spans="1:1" ht="15" x14ac:dyDescent="0.2">
      <c r="A13" s="40" t="s">
        <v>939</v>
      </c>
    </row>
    <row r="14" spans="1:1" ht="15" x14ac:dyDescent="0.2">
      <c r="A14" s="43" t="s">
        <v>940</v>
      </c>
    </row>
    <row r="15" spans="1:1" ht="15" x14ac:dyDescent="0.2">
      <c r="A15" s="41" t="s">
        <v>926</v>
      </c>
    </row>
    <row r="16" spans="1:1" ht="15" x14ac:dyDescent="0.2">
      <c r="A16" s="41"/>
    </row>
    <row r="17" spans="1:1" ht="15" x14ac:dyDescent="0.2">
      <c r="A17" s="40" t="s">
        <v>941</v>
      </c>
    </row>
    <row r="18" spans="1:1" ht="15" x14ac:dyDescent="0.2">
      <c r="A18" s="43" t="s">
        <v>942</v>
      </c>
    </row>
    <row r="19" spans="1:1" ht="30" x14ac:dyDescent="0.2">
      <c r="A19" s="42" t="s">
        <v>943</v>
      </c>
    </row>
    <row r="20" spans="1:1" ht="15" x14ac:dyDescent="0.2">
      <c r="A20" s="42"/>
    </row>
    <row r="21" spans="1:1" ht="15" x14ac:dyDescent="0.2">
      <c r="A21" s="47" t="s">
        <v>969</v>
      </c>
    </row>
    <row r="22" spans="1:1" ht="15" x14ac:dyDescent="0.2">
      <c r="A22" s="48" t="str">
        <f>HYPERLINK("https://bwars.com/sites/www.bwars.com/files/diary_downloads/20200821_BWARS_Public.zip","BWARS public data")</f>
        <v>BWARS public data</v>
      </c>
    </row>
    <row r="23" spans="1:1" ht="15" x14ac:dyDescent="0.2">
      <c r="A23" s="40" t="s">
        <v>927</v>
      </c>
    </row>
    <row r="24" spans="1:1" ht="15" x14ac:dyDescent="0.2">
      <c r="A24" s="40" t="s">
        <v>890</v>
      </c>
    </row>
    <row r="25" spans="1:1" ht="15" x14ac:dyDescent="0.2">
      <c r="A25" s="40" t="s">
        <v>891</v>
      </c>
    </row>
    <row r="26" spans="1:1" ht="15" x14ac:dyDescent="0.2">
      <c r="A26" s="40" t="s">
        <v>892</v>
      </c>
    </row>
    <row r="27" spans="1:1" ht="15" x14ac:dyDescent="0.2">
      <c r="A27" s="40" t="s">
        <v>893</v>
      </c>
    </row>
    <row r="28" spans="1:1" ht="15" x14ac:dyDescent="0.2">
      <c r="A28" s="40" t="s">
        <v>894</v>
      </c>
    </row>
    <row r="29" spans="1:1" ht="15" x14ac:dyDescent="0.2">
      <c r="A29" s="40" t="s">
        <v>895</v>
      </c>
    </row>
    <row r="30" spans="1:1" ht="15" x14ac:dyDescent="0.2">
      <c r="A30" s="40" t="s">
        <v>896</v>
      </c>
    </row>
    <row r="31" spans="1:1" ht="15" x14ac:dyDescent="0.2">
      <c r="A31" s="40" t="s">
        <v>897</v>
      </c>
    </row>
    <row r="32" spans="1:1" ht="15" x14ac:dyDescent="0.2">
      <c r="A32" s="40" t="s">
        <v>889</v>
      </c>
    </row>
    <row r="33" spans="1:1" ht="15" x14ac:dyDescent="0.2">
      <c r="A33" s="40"/>
    </row>
    <row r="34" spans="1:1" ht="15" x14ac:dyDescent="0.2">
      <c r="A34" s="43" t="str">
        <f>HYPERLINK("https://www.royensoc.co.uk/sites/default/files/Vol06_Part03a.pdf","RES Handbook Vol 6 Part 3a. Hymenoptera - Bethyloidea (excluding Chrysididae)")</f>
        <v>RES Handbook Vol 6 Part 3a. Hymenoptera - Bethyloidea (excluding Chrysididae)</v>
      </c>
    </row>
    <row r="35" spans="1:1" ht="15" x14ac:dyDescent="0.2">
      <c r="A35" s="43" t="str">
        <f>HYPERLINK("https://www.royensoc.co.uk/sites/default/files/Vol06_Part03b_Richards.pdf","RES Handbook Vol 6 Part 3b. Hymenoptera - Aculeata (Scolioidea, Vespoidea and Sphecoidea)")</f>
        <v>RES Handbook Vol 6 Part 3b. Hymenoptera - Aculeata (Scolioidea, Vespoidea and Sphecoidea)</v>
      </c>
    </row>
    <row r="36" spans="1:1" ht="15" x14ac:dyDescent="0.2">
      <c r="A36" s="43" t="str">
        <f>HYPERLINK("https://www.royensoc.co.uk/sites/default/files/Vol06_Part03c.pdf","RES Handbook Vol 6 Part 3c. Hymenoptera - Formicidae")</f>
        <v>RES Handbook Vol 6 Part 3c. Hymenoptera - Formicidae</v>
      </c>
    </row>
    <row r="37" spans="1:1" ht="15" x14ac:dyDescent="0.2">
      <c r="A37" s="40"/>
    </row>
    <row r="38" spans="1:1" ht="15" x14ac:dyDescent="0.2">
      <c r="A38" s="40" t="s">
        <v>910</v>
      </c>
    </row>
    <row r="39" spans="1:1" ht="15" x14ac:dyDescent="0.2">
      <c r="A39" s="40" t="s">
        <v>931</v>
      </c>
    </row>
    <row r="40" spans="1:1" ht="15" x14ac:dyDescent="0.2">
      <c r="A40" s="40"/>
    </row>
    <row r="41" spans="1:1" ht="15" x14ac:dyDescent="0.2">
      <c r="A41" s="40" t="s">
        <v>1266</v>
      </c>
    </row>
    <row r="42" spans="1:1" ht="15" x14ac:dyDescent="0.2">
      <c r="A42" s="54" t="s">
        <v>1267</v>
      </c>
    </row>
    <row r="43" spans="1:1" ht="15" x14ac:dyDescent="0.2">
      <c r="A43" s="54"/>
    </row>
    <row r="44" spans="1:1" ht="15" x14ac:dyDescent="0.2">
      <c r="A44" s="40" t="s">
        <v>1341</v>
      </c>
    </row>
    <row r="45" spans="1:1" ht="15" x14ac:dyDescent="0.2">
      <c r="A45" s="40" t="s">
        <v>911</v>
      </c>
    </row>
    <row r="46" spans="1:1" ht="15" x14ac:dyDescent="0.2">
      <c r="A46" s="40" t="s">
        <v>929</v>
      </c>
    </row>
    <row r="50" x14ac:dyDescent="0.2"/>
    <row r="51" x14ac:dyDescent="0.2"/>
    <row r="52" x14ac:dyDescent="0.2"/>
    <row r="53" x14ac:dyDescent="0.2"/>
    <row r="54" x14ac:dyDescent="0.2"/>
    <row r="55" x14ac:dyDescent="0.2"/>
    <row r="59" x14ac:dyDescent="0.2"/>
    <row r="60" x14ac:dyDescent="0.2"/>
  </sheetData>
  <sheetProtection algorithmName="SHA-512" hashValue="NFqGrE31IX6aPhaPuVJ3knbV55qxwvVdVQPW/O86gJvWa5dOtXVXCisoHCYvPYOC1HQ1tW3RgIA9G3bOKm9xTQ==" saltValue="yJBzYdWHzxYvgsfPA3wBng==" spinCount="100000" sheet="1" selectLockedCells="1" selectUnlockedCells="1"/>
  <hyperlinks>
    <hyperlink ref="A14" r:id="rId1" xr:uid="{B3060044-C5D2-4A6B-B1DF-5B2ECD340DE5}"/>
    <hyperlink ref="A18" r:id="rId2" xr:uid="{9ADEADAD-A52E-47CF-AF6C-CFFADE517A11}"/>
    <hyperlink ref="A11" r:id="rId3" xr:uid="{C9211E65-15FF-420A-8E19-988695EA33EC}"/>
    <hyperlink ref="A42" r:id="rId4" xr:uid="{6DF1E02C-ECEF-4617-9559-14E404A0C553}"/>
  </hyperlinks>
  <pageMargins left="0.7" right="0.7" top="0.75" bottom="0.75" header="0.3" footer="0.3"/>
  <pageSetup paperSize="9" orientation="portrait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FF89-D548-4965-91BE-98AC4E9C1127}">
  <sheetPr>
    <tabColor rgb="FFFFC000"/>
  </sheetPr>
  <dimension ref="A1:C2"/>
  <sheetViews>
    <sheetView workbookViewId="0"/>
  </sheetViews>
  <sheetFormatPr defaultColWidth="9" defaultRowHeight="12.75" x14ac:dyDescent="0.2"/>
  <cols>
    <col min="1" max="1" width="22" bestFit="1" customWidth="1"/>
    <col min="2" max="2" width="35.5703125" bestFit="1" customWidth="1"/>
    <col min="3" max="3" width="94.140625" bestFit="1" customWidth="1"/>
  </cols>
  <sheetData>
    <row r="1" spans="1:3" x14ac:dyDescent="0.2">
      <c r="A1" s="19" t="s">
        <v>937</v>
      </c>
      <c r="B1" s="19" t="s">
        <v>542</v>
      </c>
      <c r="C1" s="19" t="s">
        <v>713</v>
      </c>
    </row>
    <row r="2" spans="1:3" x14ac:dyDescent="0.2">
      <c r="A2" s="59" t="s">
        <v>1485</v>
      </c>
      <c r="B2" t="s">
        <v>1486</v>
      </c>
      <c r="C2" s="99" t="s">
        <v>1487</v>
      </c>
    </row>
  </sheetData>
  <sheetProtection algorithmName="SHA-512" hashValue="gudujsAra00xkM67ifCVdbgrgprfd5UxXMQHgHHQEqBk4S1uKLJ3eV7hToqlyNtKi7rD86yHlTYR4kdZPIWlgg==" saltValue="EJdyDe5kO6n5dgIZSwwpqg==" spinCount="100000" sheet="1" objects="1" scenarios="1"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584A-0315-4ACD-8035-7B3DACB0B879}">
  <sheetPr>
    <tabColor theme="3"/>
  </sheetPr>
  <dimension ref="A1:XFC5"/>
  <sheetViews>
    <sheetView showGridLines="0" showRowColHeaders="0" workbookViewId="0"/>
  </sheetViews>
  <sheetFormatPr defaultColWidth="0" defaultRowHeight="12.75" zeroHeight="1" x14ac:dyDescent="0.2"/>
  <cols>
    <col min="1" max="1" width="55.7109375" customWidth="1"/>
    <col min="2" max="3" width="0" hidden="1" customWidth="1"/>
    <col min="4" max="16383" width="9.140625" hidden="1"/>
    <col min="16384" max="16384" width="4.140625" hidden="1" customWidth="1"/>
  </cols>
  <sheetData>
    <row r="1" spans="1:1" ht="15.75" x14ac:dyDescent="0.25">
      <c r="A1" s="39" t="s">
        <v>1609</v>
      </c>
    </row>
    <row r="2" spans="1:1" x14ac:dyDescent="0.2">
      <c r="A2" s="53" t="s">
        <v>1505</v>
      </c>
    </row>
    <row r="3" spans="1:1" x14ac:dyDescent="0.2">
      <c r="A3" s="53"/>
    </row>
    <row r="4" spans="1:1" x14ac:dyDescent="0.2">
      <c r="A4" s="53"/>
    </row>
    <row r="5" spans="1:1" x14ac:dyDescent="0.2"/>
  </sheetData>
  <sheetProtection algorithmName="SHA-512" hashValue="x0Jc129NhofGtMoJXHb58sQWJhxEwwsyejAoydNifu5I31EMXKWY8m99vE6T2hbO5+WixoMB8sKVCsebddGGGw==" saltValue="IFjXWmSXkv286o/fNNCnjA==" spinCount="100000" sheet="1" selectLockedCells="1" selectUnlockedCells="1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F77A-B06C-49D2-8A93-8BEC15C589DB}">
  <dimension ref="A1:A295"/>
  <sheetViews>
    <sheetView topLeftCell="A225" workbookViewId="0">
      <selection activeCell="C262" sqref="C262"/>
    </sheetView>
  </sheetViews>
  <sheetFormatPr defaultRowHeight="12.75" x14ac:dyDescent="0.2"/>
  <cols>
    <col min="1" max="1" width="27.7109375" bestFit="1" customWidth="1"/>
    <col min="3" max="3" width="27.7109375" bestFit="1" customWidth="1"/>
  </cols>
  <sheetData>
    <row r="1" spans="1:1" x14ac:dyDescent="0.2">
      <c r="A1" t="s">
        <v>1336</v>
      </c>
    </row>
    <row r="2" spans="1:1" x14ac:dyDescent="0.2">
      <c r="A2" t="s">
        <v>88</v>
      </c>
    </row>
    <row r="3" spans="1:1" x14ac:dyDescent="0.2">
      <c r="A3" t="s">
        <v>547</v>
      </c>
    </row>
    <row r="4" spans="1:1" x14ac:dyDescent="0.2">
      <c r="A4" t="s">
        <v>46</v>
      </c>
    </row>
    <row r="5" spans="1:1" x14ac:dyDescent="0.2">
      <c r="A5" t="s">
        <v>82</v>
      </c>
    </row>
    <row r="6" spans="1:1" x14ac:dyDescent="0.2">
      <c r="A6" t="s">
        <v>1</v>
      </c>
    </row>
    <row r="7" spans="1:1" x14ac:dyDescent="0.2">
      <c r="A7" t="s">
        <v>89</v>
      </c>
    </row>
    <row r="8" spans="1:1" x14ac:dyDescent="0.2">
      <c r="A8" t="s">
        <v>26</v>
      </c>
    </row>
    <row r="9" spans="1:1" x14ac:dyDescent="0.2">
      <c r="A9" t="s">
        <v>2</v>
      </c>
    </row>
    <row r="10" spans="1:1" x14ac:dyDescent="0.2">
      <c r="A10" t="s">
        <v>58</v>
      </c>
    </row>
    <row r="11" spans="1:1" x14ac:dyDescent="0.2">
      <c r="A11" t="s">
        <v>90</v>
      </c>
    </row>
    <row r="12" spans="1:1" x14ac:dyDescent="0.2">
      <c r="A12" t="s">
        <v>91</v>
      </c>
    </row>
    <row r="13" spans="1:1" x14ac:dyDescent="0.2">
      <c r="A13" t="s">
        <v>92</v>
      </c>
    </row>
    <row r="14" spans="1:1" x14ac:dyDescent="0.2">
      <c r="A14" t="s">
        <v>93</v>
      </c>
    </row>
    <row r="15" spans="1:1" x14ac:dyDescent="0.2">
      <c r="A15" t="s">
        <v>94</v>
      </c>
    </row>
    <row r="16" spans="1:1" x14ac:dyDescent="0.2">
      <c r="A16" t="s">
        <v>95</v>
      </c>
    </row>
    <row r="17" spans="1:1" x14ac:dyDescent="0.2">
      <c r="A17" t="s">
        <v>96</v>
      </c>
    </row>
    <row r="18" spans="1:1" x14ac:dyDescent="0.2">
      <c r="A18" t="s">
        <v>97</v>
      </c>
    </row>
    <row r="19" spans="1:1" x14ac:dyDescent="0.2">
      <c r="A19" t="s">
        <v>953</v>
      </c>
    </row>
    <row r="20" spans="1:1" x14ac:dyDescent="0.2">
      <c r="A20" t="s">
        <v>98</v>
      </c>
    </row>
    <row r="21" spans="1:1" x14ac:dyDescent="0.2">
      <c r="A21" t="s">
        <v>99</v>
      </c>
    </row>
    <row r="22" spans="1:1" x14ac:dyDescent="0.2">
      <c r="A22" t="s">
        <v>100</v>
      </c>
    </row>
    <row r="23" spans="1:1" x14ac:dyDescent="0.2">
      <c r="A23" t="s">
        <v>101</v>
      </c>
    </row>
    <row r="24" spans="1:1" x14ac:dyDescent="0.2">
      <c r="A24" t="s">
        <v>102</v>
      </c>
    </row>
    <row r="25" spans="1:1" x14ac:dyDescent="0.2">
      <c r="A25" t="s">
        <v>586</v>
      </c>
    </row>
    <row r="26" spans="1:1" x14ac:dyDescent="0.2">
      <c r="A26" t="s">
        <v>103</v>
      </c>
    </row>
    <row r="27" spans="1:1" x14ac:dyDescent="0.2">
      <c r="A27" t="s">
        <v>104</v>
      </c>
    </row>
    <row r="28" spans="1:1" x14ac:dyDescent="0.2">
      <c r="A28" t="s">
        <v>105</v>
      </c>
    </row>
    <row r="29" spans="1:1" x14ac:dyDescent="0.2">
      <c r="A29" t="s">
        <v>106</v>
      </c>
    </row>
    <row r="30" spans="1:1" x14ac:dyDescent="0.2">
      <c r="A30" t="s">
        <v>107</v>
      </c>
    </row>
    <row r="31" spans="1:1" x14ac:dyDescent="0.2">
      <c r="A31" t="s">
        <v>1488</v>
      </c>
    </row>
    <row r="32" spans="1:1" x14ac:dyDescent="0.2">
      <c r="A32" t="s">
        <v>108</v>
      </c>
    </row>
    <row r="33" spans="1:1" x14ac:dyDescent="0.2">
      <c r="A33" t="s">
        <v>109</v>
      </c>
    </row>
    <row r="34" spans="1:1" x14ac:dyDescent="0.2">
      <c r="A34" t="s">
        <v>110</v>
      </c>
    </row>
    <row r="35" spans="1:1" x14ac:dyDescent="0.2">
      <c r="A35" t="s">
        <v>111</v>
      </c>
    </row>
    <row r="36" spans="1:1" x14ac:dyDescent="0.2">
      <c r="A36" t="s">
        <v>112</v>
      </c>
    </row>
    <row r="37" spans="1:1" x14ac:dyDescent="0.2">
      <c r="A37" t="s">
        <v>113</v>
      </c>
    </row>
    <row r="38" spans="1:1" x14ac:dyDescent="0.2">
      <c r="A38" t="s">
        <v>114</v>
      </c>
    </row>
    <row r="39" spans="1:1" x14ac:dyDescent="0.2">
      <c r="A39" t="s">
        <v>115</v>
      </c>
    </row>
    <row r="40" spans="1:1" x14ac:dyDescent="0.2">
      <c r="A40" t="s">
        <v>27</v>
      </c>
    </row>
    <row r="41" spans="1:1" x14ac:dyDescent="0.2">
      <c r="A41" t="s">
        <v>10</v>
      </c>
    </row>
    <row r="42" spans="1:1" x14ac:dyDescent="0.2">
      <c r="A42" t="s">
        <v>28</v>
      </c>
    </row>
    <row r="43" spans="1:1" x14ac:dyDescent="0.2">
      <c r="A43" t="s">
        <v>29</v>
      </c>
    </row>
    <row r="44" spans="1:1" x14ac:dyDescent="0.2">
      <c r="A44" t="s">
        <v>595</v>
      </c>
    </row>
    <row r="45" spans="1:1" x14ac:dyDescent="0.2">
      <c r="A45" t="s">
        <v>59</v>
      </c>
    </row>
    <row r="46" spans="1:1" x14ac:dyDescent="0.2">
      <c r="A46" t="s">
        <v>596</v>
      </c>
    </row>
    <row r="47" spans="1:1" x14ac:dyDescent="0.2">
      <c r="A47" t="s">
        <v>597</v>
      </c>
    </row>
    <row r="48" spans="1:1" x14ac:dyDescent="0.2">
      <c r="A48" t="s">
        <v>598</v>
      </c>
    </row>
    <row r="49" spans="1:1" x14ac:dyDescent="0.2">
      <c r="A49" t="s">
        <v>30</v>
      </c>
    </row>
    <row r="50" spans="1:1" x14ac:dyDescent="0.2">
      <c r="A50" t="s">
        <v>31</v>
      </c>
    </row>
    <row r="51" spans="1:1" x14ac:dyDescent="0.2">
      <c r="A51" t="s">
        <v>43</v>
      </c>
    </row>
    <row r="52" spans="1:1" x14ac:dyDescent="0.2">
      <c r="A52" t="s">
        <v>116</v>
      </c>
    </row>
    <row r="53" spans="1:1" x14ac:dyDescent="0.2">
      <c r="A53" t="s">
        <v>117</v>
      </c>
    </row>
    <row r="54" spans="1:1" x14ac:dyDescent="0.2">
      <c r="A54" t="s">
        <v>118</v>
      </c>
    </row>
    <row r="55" spans="1:1" x14ac:dyDescent="0.2">
      <c r="A55" t="s">
        <v>49</v>
      </c>
    </row>
    <row r="56" spans="1:1" x14ac:dyDescent="0.2">
      <c r="A56" t="s">
        <v>32</v>
      </c>
    </row>
    <row r="57" spans="1:1" x14ac:dyDescent="0.2">
      <c r="A57" t="s">
        <v>50</v>
      </c>
    </row>
    <row r="58" spans="1:1" x14ac:dyDescent="0.2">
      <c r="A58" t="s">
        <v>60</v>
      </c>
    </row>
    <row r="59" spans="1:1" x14ac:dyDescent="0.2">
      <c r="A59" t="s">
        <v>119</v>
      </c>
    </row>
    <row r="60" spans="1:1" x14ac:dyDescent="0.2">
      <c r="A60" t="s">
        <v>14</v>
      </c>
    </row>
    <row r="61" spans="1:1" x14ac:dyDescent="0.2">
      <c r="A61" t="s">
        <v>68</v>
      </c>
    </row>
    <row r="62" spans="1:1" x14ac:dyDescent="0.2">
      <c r="A62" t="s">
        <v>19</v>
      </c>
    </row>
    <row r="63" spans="1:1" x14ac:dyDescent="0.2">
      <c r="A63" t="s">
        <v>120</v>
      </c>
    </row>
    <row r="64" spans="1:1" x14ac:dyDescent="0.2">
      <c r="A64" t="s">
        <v>20</v>
      </c>
    </row>
    <row r="65" spans="1:1" x14ac:dyDescent="0.2">
      <c r="A65" t="s">
        <v>33</v>
      </c>
    </row>
    <row r="66" spans="1:1" x14ac:dyDescent="0.2">
      <c r="A66" t="s">
        <v>121</v>
      </c>
    </row>
    <row r="67" spans="1:1" x14ac:dyDescent="0.2">
      <c r="A67" t="s">
        <v>122</v>
      </c>
    </row>
    <row r="68" spans="1:1" x14ac:dyDescent="0.2">
      <c r="A68" t="s">
        <v>123</v>
      </c>
    </row>
    <row r="69" spans="1:1" x14ac:dyDescent="0.2">
      <c r="A69" t="s">
        <v>124</v>
      </c>
    </row>
    <row r="70" spans="1:1" x14ac:dyDescent="0.2">
      <c r="A70" t="s">
        <v>125</v>
      </c>
    </row>
    <row r="71" spans="1:1" x14ac:dyDescent="0.2">
      <c r="A71" t="s">
        <v>126</v>
      </c>
    </row>
    <row r="72" spans="1:1" x14ac:dyDescent="0.2">
      <c r="A72" t="s">
        <v>127</v>
      </c>
    </row>
    <row r="73" spans="1:1" x14ac:dyDescent="0.2">
      <c r="A73" t="s">
        <v>128</v>
      </c>
    </row>
    <row r="74" spans="1:1" x14ac:dyDescent="0.2">
      <c r="A74" t="s">
        <v>129</v>
      </c>
    </row>
    <row r="75" spans="1:1" x14ac:dyDescent="0.2">
      <c r="A75" t="s">
        <v>130</v>
      </c>
    </row>
    <row r="76" spans="1:1" x14ac:dyDescent="0.2">
      <c r="A76" t="s">
        <v>3</v>
      </c>
    </row>
    <row r="77" spans="1:1" x14ac:dyDescent="0.2">
      <c r="A77" t="s">
        <v>131</v>
      </c>
    </row>
    <row r="78" spans="1:1" x14ac:dyDescent="0.2">
      <c r="A78" t="s">
        <v>132</v>
      </c>
    </row>
    <row r="79" spans="1:1" x14ac:dyDescent="0.2">
      <c r="A79" t="s">
        <v>133</v>
      </c>
    </row>
    <row r="80" spans="1:1" x14ac:dyDescent="0.2">
      <c r="A80" t="s">
        <v>134</v>
      </c>
    </row>
    <row r="81" spans="1:1" x14ac:dyDescent="0.2">
      <c r="A81" t="s">
        <v>135</v>
      </c>
    </row>
    <row r="82" spans="1:1" x14ac:dyDescent="0.2">
      <c r="A82" t="s">
        <v>136</v>
      </c>
    </row>
    <row r="83" spans="1:1" x14ac:dyDescent="0.2">
      <c r="A83" t="s">
        <v>137</v>
      </c>
    </row>
    <row r="84" spans="1:1" x14ac:dyDescent="0.2">
      <c r="A84" t="s">
        <v>138</v>
      </c>
    </row>
    <row r="85" spans="1:1" x14ac:dyDescent="0.2">
      <c r="A85" t="s">
        <v>139</v>
      </c>
    </row>
    <row r="86" spans="1:1" x14ac:dyDescent="0.2">
      <c r="A86" t="s">
        <v>556</v>
      </c>
    </row>
    <row r="87" spans="1:1" x14ac:dyDescent="0.2">
      <c r="A87" t="s">
        <v>140</v>
      </c>
    </row>
    <row r="88" spans="1:1" x14ac:dyDescent="0.2">
      <c r="A88" t="s">
        <v>141</v>
      </c>
    </row>
    <row r="89" spans="1:1" x14ac:dyDescent="0.2">
      <c r="A89" t="s">
        <v>142</v>
      </c>
    </row>
    <row r="90" spans="1:1" x14ac:dyDescent="0.2">
      <c r="A90" t="s">
        <v>589</v>
      </c>
    </row>
    <row r="91" spans="1:1" x14ac:dyDescent="0.2">
      <c r="A91" t="s">
        <v>1536</v>
      </c>
    </row>
    <row r="92" spans="1:1" x14ac:dyDescent="0.2">
      <c r="A92" t="s">
        <v>34</v>
      </c>
    </row>
    <row r="93" spans="1:1" x14ac:dyDescent="0.2">
      <c r="A93" t="s">
        <v>609</v>
      </c>
    </row>
    <row r="94" spans="1:1" x14ac:dyDescent="0.2">
      <c r="A94" t="s">
        <v>62</v>
      </c>
    </row>
    <row r="95" spans="1:1" x14ac:dyDescent="0.2">
      <c r="A95" t="s">
        <v>4</v>
      </c>
    </row>
    <row r="96" spans="1:1" x14ac:dyDescent="0.2">
      <c r="A96" t="s">
        <v>5</v>
      </c>
    </row>
    <row r="97" spans="1:1" x14ac:dyDescent="0.2">
      <c r="A97" t="s">
        <v>557</v>
      </c>
    </row>
    <row r="98" spans="1:1" x14ac:dyDescent="0.2">
      <c r="A98" t="s">
        <v>64</v>
      </c>
    </row>
    <row r="99" spans="1:1" x14ac:dyDescent="0.2">
      <c r="A99" t="s">
        <v>11</v>
      </c>
    </row>
    <row r="100" spans="1:1" x14ac:dyDescent="0.2">
      <c r="A100" t="s">
        <v>143</v>
      </c>
    </row>
    <row r="101" spans="1:1" x14ac:dyDescent="0.2">
      <c r="A101" t="s">
        <v>144</v>
      </c>
    </row>
    <row r="102" spans="1:1" x14ac:dyDescent="0.2">
      <c r="A102" t="s">
        <v>610</v>
      </c>
    </row>
    <row r="103" spans="1:1" x14ac:dyDescent="0.2">
      <c r="A103" t="s">
        <v>145</v>
      </c>
    </row>
    <row r="104" spans="1:1" x14ac:dyDescent="0.2">
      <c r="A104" t="s">
        <v>146</v>
      </c>
    </row>
    <row r="105" spans="1:1" x14ac:dyDescent="0.2">
      <c r="A105" t="s">
        <v>147</v>
      </c>
    </row>
    <row r="106" spans="1:1" x14ac:dyDescent="0.2">
      <c r="A106" t="s">
        <v>1355</v>
      </c>
    </row>
    <row r="107" spans="1:1" x14ac:dyDescent="0.2">
      <c r="A107" t="s">
        <v>148</v>
      </c>
    </row>
    <row r="108" spans="1:1" x14ac:dyDescent="0.2">
      <c r="A108" t="s">
        <v>149</v>
      </c>
    </row>
    <row r="109" spans="1:1" x14ac:dyDescent="0.2">
      <c r="A109" t="s">
        <v>35</v>
      </c>
    </row>
    <row r="110" spans="1:1" x14ac:dyDescent="0.2">
      <c r="A110" t="s">
        <v>69</v>
      </c>
    </row>
    <row r="111" spans="1:1" x14ac:dyDescent="0.2">
      <c r="A111" t="s">
        <v>75</v>
      </c>
    </row>
    <row r="112" spans="1:1" x14ac:dyDescent="0.2">
      <c r="A112" t="s">
        <v>76</v>
      </c>
    </row>
    <row r="113" spans="1:1" x14ac:dyDescent="0.2">
      <c r="A113" t="s">
        <v>951</v>
      </c>
    </row>
    <row r="114" spans="1:1" x14ac:dyDescent="0.2">
      <c r="A114" t="s">
        <v>150</v>
      </c>
    </row>
    <row r="115" spans="1:1" x14ac:dyDescent="0.2">
      <c r="A115" t="s">
        <v>151</v>
      </c>
    </row>
    <row r="116" spans="1:1" x14ac:dyDescent="0.2">
      <c r="A116" t="s">
        <v>152</v>
      </c>
    </row>
    <row r="117" spans="1:1" x14ac:dyDescent="0.2">
      <c r="A117" t="s">
        <v>36</v>
      </c>
    </row>
    <row r="118" spans="1:1" x14ac:dyDescent="0.2">
      <c r="A118" t="s">
        <v>65</v>
      </c>
    </row>
    <row r="119" spans="1:1" x14ac:dyDescent="0.2">
      <c r="A119" t="s">
        <v>560</v>
      </c>
    </row>
    <row r="120" spans="1:1" x14ac:dyDescent="0.2">
      <c r="A120" t="s">
        <v>72</v>
      </c>
    </row>
    <row r="121" spans="1:1" x14ac:dyDescent="0.2">
      <c r="A121" t="s">
        <v>153</v>
      </c>
    </row>
    <row r="122" spans="1:1" x14ac:dyDescent="0.2">
      <c r="A122" t="s">
        <v>591</v>
      </c>
    </row>
    <row r="123" spans="1:1" x14ac:dyDescent="0.2">
      <c r="A123" t="s">
        <v>37</v>
      </c>
    </row>
    <row r="124" spans="1:1" x14ac:dyDescent="0.2">
      <c r="A124" t="s">
        <v>21</v>
      </c>
    </row>
    <row r="125" spans="1:1" x14ac:dyDescent="0.2">
      <c r="A125" t="s">
        <v>83</v>
      </c>
    </row>
    <row r="126" spans="1:1" x14ac:dyDescent="0.2">
      <c r="A126" t="s">
        <v>592</v>
      </c>
    </row>
    <row r="127" spans="1:1" x14ac:dyDescent="0.2">
      <c r="A127" t="s">
        <v>561</v>
      </c>
    </row>
    <row r="128" spans="1:1" x14ac:dyDescent="0.2">
      <c r="A128" t="s">
        <v>562</v>
      </c>
    </row>
    <row r="129" spans="1:1" x14ac:dyDescent="0.2">
      <c r="A129" t="s">
        <v>51</v>
      </c>
    </row>
    <row r="130" spans="1:1" x14ac:dyDescent="0.2">
      <c r="A130" t="s">
        <v>77</v>
      </c>
    </row>
    <row r="131" spans="1:1" x14ac:dyDescent="0.2">
      <c r="A131" t="s">
        <v>154</v>
      </c>
    </row>
    <row r="132" spans="1:1" x14ac:dyDescent="0.2">
      <c r="A132" t="s">
        <v>15</v>
      </c>
    </row>
    <row r="133" spans="1:1" x14ac:dyDescent="0.2">
      <c r="A133" t="s">
        <v>155</v>
      </c>
    </row>
    <row r="134" spans="1:1" x14ac:dyDescent="0.2">
      <c r="A134" t="s">
        <v>85</v>
      </c>
    </row>
    <row r="135" spans="1:1" x14ac:dyDescent="0.2">
      <c r="A135" t="s">
        <v>52</v>
      </c>
    </row>
    <row r="136" spans="1:1" x14ac:dyDescent="0.2">
      <c r="A136" t="s">
        <v>47</v>
      </c>
    </row>
    <row r="137" spans="1:1" x14ac:dyDescent="0.2">
      <c r="A137" t="s">
        <v>67</v>
      </c>
    </row>
    <row r="138" spans="1:1" x14ac:dyDescent="0.2">
      <c r="A138" t="s">
        <v>22</v>
      </c>
    </row>
    <row r="139" spans="1:1" x14ac:dyDescent="0.2">
      <c r="A139" t="s">
        <v>73</v>
      </c>
    </row>
    <row r="140" spans="1:1" x14ac:dyDescent="0.2">
      <c r="A140" t="s">
        <v>70</v>
      </c>
    </row>
    <row r="141" spans="1:1" x14ac:dyDescent="0.2">
      <c r="A141" t="s">
        <v>548</v>
      </c>
    </row>
    <row r="142" spans="1:1" x14ac:dyDescent="0.2">
      <c r="A142" t="s">
        <v>156</v>
      </c>
    </row>
    <row r="143" spans="1:1" x14ac:dyDescent="0.2">
      <c r="A143" t="s">
        <v>564</v>
      </c>
    </row>
    <row r="144" spans="1:1" x14ac:dyDescent="0.2">
      <c r="A144" t="s">
        <v>23</v>
      </c>
    </row>
    <row r="145" spans="1:1" x14ac:dyDescent="0.2">
      <c r="A145" t="s">
        <v>158</v>
      </c>
    </row>
    <row r="146" spans="1:1" x14ac:dyDescent="0.2">
      <c r="A146" t="s">
        <v>159</v>
      </c>
    </row>
    <row r="147" spans="1:1" x14ac:dyDescent="0.2">
      <c r="A147" t="s">
        <v>160</v>
      </c>
    </row>
    <row r="148" spans="1:1" x14ac:dyDescent="0.2">
      <c r="A148" t="s">
        <v>6</v>
      </c>
    </row>
    <row r="149" spans="1:1" x14ac:dyDescent="0.2">
      <c r="A149" t="s">
        <v>161</v>
      </c>
    </row>
    <row r="150" spans="1:1" x14ac:dyDescent="0.2">
      <c r="A150" t="s">
        <v>162</v>
      </c>
    </row>
    <row r="151" spans="1:1" x14ac:dyDescent="0.2">
      <c r="A151" t="s">
        <v>163</v>
      </c>
    </row>
    <row r="152" spans="1:1" x14ac:dyDescent="0.2">
      <c r="A152" t="s">
        <v>78</v>
      </c>
    </row>
    <row r="153" spans="1:1" x14ac:dyDescent="0.2">
      <c r="A153" t="s">
        <v>7</v>
      </c>
    </row>
    <row r="154" spans="1:1" x14ac:dyDescent="0.2">
      <c r="A154" t="s">
        <v>599</v>
      </c>
    </row>
    <row r="155" spans="1:1" x14ac:dyDescent="0.2">
      <c r="A155" t="s">
        <v>164</v>
      </c>
    </row>
    <row r="156" spans="1:1" x14ac:dyDescent="0.2">
      <c r="A156" t="s">
        <v>165</v>
      </c>
    </row>
    <row r="157" spans="1:1" x14ac:dyDescent="0.2">
      <c r="A157" t="s">
        <v>86</v>
      </c>
    </row>
    <row r="158" spans="1:1" x14ac:dyDescent="0.2">
      <c r="A158" t="s">
        <v>53</v>
      </c>
    </row>
    <row r="159" spans="1:1" x14ac:dyDescent="0.2">
      <c r="A159" t="s">
        <v>569</v>
      </c>
    </row>
    <row r="160" spans="1:1" x14ac:dyDescent="0.2">
      <c r="A160" t="s">
        <v>166</v>
      </c>
    </row>
    <row r="161" spans="1:1" x14ac:dyDescent="0.2">
      <c r="A161" t="s">
        <v>590</v>
      </c>
    </row>
    <row r="162" spans="1:1" x14ac:dyDescent="0.2">
      <c r="A162" t="s">
        <v>167</v>
      </c>
    </row>
    <row r="163" spans="1:1" x14ac:dyDescent="0.2">
      <c r="A163" t="s">
        <v>168</v>
      </c>
    </row>
    <row r="164" spans="1:1" x14ac:dyDescent="0.2">
      <c r="A164" t="s">
        <v>169</v>
      </c>
    </row>
    <row r="165" spans="1:1" x14ac:dyDescent="0.2">
      <c r="A165" t="s">
        <v>1506</v>
      </c>
    </row>
    <row r="166" spans="1:1" x14ac:dyDescent="0.2">
      <c r="A166" t="s">
        <v>606</v>
      </c>
    </row>
    <row r="167" spans="1:1" x14ac:dyDescent="0.2">
      <c r="A167" t="s">
        <v>170</v>
      </c>
    </row>
    <row r="168" spans="1:1" x14ac:dyDescent="0.2">
      <c r="A168" t="s">
        <v>171</v>
      </c>
    </row>
    <row r="169" spans="1:1" x14ac:dyDescent="0.2">
      <c r="A169" t="s">
        <v>172</v>
      </c>
    </row>
    <row r="170" spans="1:1" x14ac:dyDescent="0.2">
      <c r="A170" t="s">
        <v>173</v>
      </c>
    </row>
    <row r="171" spans="1:1" x14ac:dyDescent="0.2">
      <c r="A171" t="s">
        <v>174</v>
      </c>
    </row>
    <row r="172" spans="1:1" x14ac:dyDescent="0.2">
      <c r="A172" t="s">
        <v>175</v>
      </c>
    </row>
    <row r="173" spans="1:1" x14ac:dyDescent="0.2">
      <c r="A173" t="s">
        <v>607</v>
      </c>
    </row>
    <row r="174" spans="1:1" x14ac:dyDescent="0.2">
      <c r="A174" t="s">
        <v>608</v>
      </c>
    </row>
    <row r="175" spans="1:1" x14ac:dyDescent="0.2">
      <c r="A175" t="s">
        <v>176</v>
      </c>
    </row>
    <row r="176" spans="1:1" x14ac:dyDescent="0.2">
      <c r="A176" t="s">
        <v>177</v>
      </c>
    </row>
    <row r="177" spans="1:1" x14ac:dyDescent="0.2">
      <c r="A177" t="s">
        <v>178</v>
      </c>
    </row>
    <row r="178" spans="1:1" x14ac:dyDescent="0.2">
      <c r="A178" t="s">
        <v>179</v>
      </c>
    </row>
    <row r="179" spans="1:1" x14ac:dyDescent="0.2">
      <c r="A179" t="s">
        <v>180</v>
      </c>
    </row>
    <row r="180" spans="1:1" x14ac:dyDescent="0.2">
      <c r="A180" t="s">
        <v>45</v>
      </c>
    </row>
    <row r="181" spans="1:1" x14ac:dyDescent="0.2">
      <c r="A181" t="s">
        <v>602</v>
      </c>
    </row>
    <row r="182" spans="1:1" x14ac:dyDescent="0.2">
      <c r="A182" t="s">
        <v>181</v>
      </c>
    </row>
    <row r="183" spans="1:1" x14ac:dyDescent="0.2">
      <c r="A183" t="s">
        <v>182</v>
      </c>
    </row>
    <row r="184" spans="1:1" x14ac:dyDescent="0.2">
      <c r="A184" t="s">
        <v>54</v>
      </c>
    </row>
    <row r="185" spans="1:1" x14ac:dyDescent="0.2">
      <c r="A185" t="s">
        <v>24</v>
      </c>
    </row>
    <row r="186" spans="1:1" x14ac:dyDescent="0.2">
      <c r="A186" t="s">
        <v>48</v>
      </c>
    </row>
    <row r="187" spans="1:1" x14ac:dyDescent="0.2">
      <c r="A187" t="s">
        <v>603</v>
      </c>
    </row>
    <row r="188" spans="1:1" x14ac:dyDescent="0.2">
      <c r="A188" t="s">
        <v>604</v>
      </c>
    </row>
    <row r="189" spans="1:1" x14ac:dyDescent="0.2">
      <c r="A189" t="s">
        <v>183</v>
      </c>
    </row>
    <row r="190" spans="1:1" x14ac:dyDescent="0.2">
      <c r="A190" t="s">
        <v>55</v>
      </c>
    </row>
    <row r="191" spans="1:1" x14ac:dyDescent="0.2">
      <c r="A191" t="s">
        <v>570</v>
      </c>
    </row>
    <row r="192" spans="1:1" x14ac:dyDescent="0.2">
      <c r="A192" t="s">
        <v>854</v>
      </c>
    </row>
    <row r="193" spans="1:1" x14ac:dyDescent="0.2">
      <c r="A193" t="s">
        <v>56</v>
      </c>
    </row>
    <row r="194" spans="1:1" x14ac:dyDescent="0.2">
      <c r="A194" t="s">
        <v>184</v>
      </c>
    </row>
    <row r="195" spans="1:1" x14ac:dyDescent="0.2">
      <c r="A195" t="s">
        <v>185</v>
      </c>
    </row>
    <row r="196" spans="1:1" x14ac:dyDescent="0.2">
      <c r="A196" t="s">
        <v>954</v>
      </c>
    </row>
    <row r="197" spans="1:1" x14ac:dyDescent="0.2">
      <c r="A197" t="s">
        <v>186</v>
      </c>
    </row>
    <row r="198" spans="1:1" x14ac:dyDescent="0.2">
      <c r="A198" t="s">
        <v>187</v>
      </c>
    </row>
    <row r="199" spans="1:1" x14ac:dyDescent="0.2">
      <c r="A199" t="s">
        <v>188</v>
      </c>
    </row>
    <row r="200" spans="1:1" x14ac:dyDescent="0.2">
      <c r="A200" t="s">
        <v>587</v>
      </c>
    </row>
    <row r="201" spans="1:1" x14ac:dyDescent="0.2">
      <c r="A201" t="s">
        <v>189</v>
      </c>
    </row>
    <row r="202" spans="1:1" x14ac:dyDescent="0.2">
      <c r="A202" t="s">
        <v>190</v>
      </c>
    </row>
    <row r="203" spans="1:1" x14ac:dyDescent="0.2">
      <c r="A203" t="s">
        <v>955</v>
      </c>
    </row>
    <row r="204" spans="1:1" x14ac:dyDescent="0.2">
      <c r="A204" t="s">
        <v>38</v>
      </c>
    </row>
    <row r="205" spans="1:1" x14ac:dyDescent="0.2">
      <c r="A205" t="s">
        <v>39</v>
      </c>
    </row>
    <row r="206" spans="1:1" x14ac:dyDescent="0.2">
      <c r="A206" t="s">
        <v>571</v>
      </c>
    </row>
    <row r="207" spans="1:1" x14ac:dyDescent="0.2">
      <c r="A207" t="s">
        <v>191</v>
      </c>
    </row>
    <row r="208" spans="1:1" x14ac:dyDescent="0.2">
      <c r="A208" t="s">
        <v>16</v>
      </c>
    </row>
    <row r="209" spans="1:1" x14ac:dyDescent="0.2">
      <c r="A209" t="s">
        <v>44</v>
      </c>
    </row>
    <row r="210" spans="1:1" x14ac:dyDescent="0.2">
      <c r="A210" t="s">
        <v>192</v>
      </c>
    </row>
    <row r="211" spans="1:1" x14ac:dyDescent="0.2">
      <c r="A211" t="s">
        <v>0</v>
      </c>
    </row>
    <row r="212" spans="1:1" x14ac:dyDescent="0.2">
      <c r="A212" t="s">
        <v>12</v>
      </c>
    </row>
    <row r="213" spans="1:1" x14ac:dyDescent="0.2">
      <c r="A213" t="s">
        <v>13</v>
      </c>
    </row>
    <row r="214" spans="1:1" x14ac:dyDescent="0.2">
      <c r="A214" t="s">
        <v>17</v>
      </c>
    </row>
    <row r="215" spans="1:1" x14ac:dyDescent="0.2">
      <c r="A215" t="s">
        <v>193</v>
      </c>
    </row>
    <row r="216" spans="1:1" x14ac:dyDescent="0.2">
      <c r="A216" t="s">
        <v>573</v>
      </c>
    </row>
    <row r="217" spans="1:1" x14ac:dyDescent="0.2">
      <c r="A217" t="s">
        <v>588</v>
      </c>
    </row>
    <row r="218" spans="1:1" x14ac:dyDescent="0.2">
      <c r="A218" t="s">
        <v>194</v>
      </c>
    </row>
    <row r="219" spans="1:1" x14ac:dyDescent="0.2">
      <c r="A219" t="s">
        <v>956</v>
      </c>
    </row>
    <row r="220" spans="1:1" x14ac:dyDescent="0.2">
      <c r="A220" t="s">
        <v>66</v>
      </c>
    </row>
    <row r="221" spans="1:1" x14ac:dyDescent="0.2">
      <c r="A221" t="s">
        <v>195</v>
      </c>
    </row>
    <row r="222" spans="1:1" x14ac:dyDescent="0.2">
      <c r="A222" t="s">
        <v>196</v>
      </c>
    </row>
    <row r="223" spans="1:1" x14ac:dyDescent="0.2">
      <c r="A223" t="s">
        <v>197</v>
      </c>
    </row>
    <row r="224" spans="1:1" x14ac:dyDescent="0.2">
      <c r="A224" t="s">
        <v>198</v>
      </c>
    </row>
    <row r="225" spans="1:1" x14ac:dyDescent="0.2">
      <c r="A225" t="s">
        <v>199</v>
      </c>
    </row>
    <row r="226" spans="1:1" x14ac:dyDescent="0.2">
      <c r="A226" t="s">
        <v>200</v>
      </c>
    </row>
    <row r="227" spans="1:1" x14ac:dyDescent="0.2">
      <c r="A227" t="s">
        <v>201</v>
      </c>
    </row>
    <row r="228" spans="1:1" x14ac:dyDescent="0.2">
      <c r="A228" t="s">
        <v>202</v>
      </c>
    </row>
    <row r="229" spans="1:1" x14ac:dyDescent="0.2">
      <c r="A229" t="s">
        <v>203</v>
      </c>
    </row>
    <row r="230" spans="1:1" x14ac:dyDescent="0.2">
      <c r="A230" t="s">
        <v>204</v>
      </c>
    </row>
    <row r="231" spans="1:1" x14ac:dyDescent="0.2">
      <c r="A231" t="s">
        <v>205</v>
      </c>
    </row>
    <row r="232" spans="1:1" x14ac:dyDescent="0.2">
      <c r="A232" t="s">
        <v>575</v>
      </c>
    </row>
    <row r="233" spans="1:1" x14ac:dyDescent="0.2">
      <c r="A233" t="s">
        <v>576</v>
      </c>
    </row>
    <row r="234" spans="1:1" x14ac:dyDescent="0.2">
      <c r="A234" t="s">
        <v>206</v>
      </c>
    </row>
    <row r="235" spans="1:1" x14ac:dyDescent="0.2">
      <c r="A235" t="s">
        <v>207</v>
      </c>
    </row>
    <row r="236" spans="1:1" x14ac:dyDescent="0.2">
      <c r="A236" t="s">
        <v>208</v>
      </c>
    </row>
    <row r="237" spans="1:1" x14ac:dyDescent="0.2">
      <c r="A237" t="s">
        <v>948</v>
      </c>
    </row>
    <row r="238" spans="1:1" x14ac:dyDescent="0.2">
      <c r="A238" t="s">
        <v>209</v>
      </c>
    </row>
    <row r="239" spans="1:1" x14ac:dyDescent="0.2">
      <c r="A239" t="s">
        <v>210</v>
      </c>
    </row>
    <row r="240" spans="1:1" x14ac:dyDescent="0.2">
      <c r="A240" t="s">
        <v>211</v>
      </c>
    </row>
    <row r="241" spans="1:1" x14ac:dyDescent="0.2">
      <c r="A241" t="s">
        <v>212</v>
      </c>
    </row>
    <row r="242" spans="1:1" x14ac:dyDescent="0.2">
      <c r="A242" t="s">
        <v>594</v>
      </c>
    </row>
    <row r="243" spans="1:1" x14ac:dyDescent="0.2">
      <c r="A243" t="s">
        <v>40</v>
      </c>
    </row>
    <row r="244" spans="1:1" x14ac:dyDescent="0.2">
      <c r="A244" t="s">
        <v>957</v>
      </c>
    </row>
    <row r="245" spans="1:1" x14ac:dyDescent="0.2">
      <c r="A245" t="s">
        <v>213</v>
      </c>
    </row>
    <row r="246" spans="1:1" x14ac:dyDescent="0.2">
      <c r="A246" t="s">
        <v>214</v>
      </c>
    </row>
    <row r="247" spans="1:1" x14ac:dyDescent="0.2">
      <c r="A247" t="s">
        <v>215</v>
      </c>
    </row>
    <row r="248" spans="1:1" x14ac:dyDescent="0.2">
      <c r="A248" t="s">
        <v>41</v>
      </c>
    </row>
    <row r="249" spans="1:1" x14ac:dyDescent="0.2">
      <c r="A249" t="s">
        <v>1544</v>
      </c>
    </row>
    <row r="250" spans="1:1" x14ac:dyDescent="0.2">
      <c r="A250" t="s">
        <v>18</v>
      </c>
    </row>
    <row r="251" spans="1:1" x14ac:dyDescent="0.2">
      <c r="A251" t="s">
        <v>840</v>
      </c>
    </row>
    <row r="252" spans="1:1" x14ac:dyDescent="0.2">
      <c r="A252" t="s">
        <v>216</v>
      </c>
    </row>
    <row r="253" spans="1:1" x14ac:dyDescent="0.2">
      <c r="A253" t="s">
        <v>577</v>
      </c>
    </row>
    <row r="254" spans="1:1" x14ac:dyDescent="0.2">
      <c r="A254" t="s">
        <v>42</v>
      </c>
    </row>
    <row r="255" spans="1:1" x14ac:dyDescent="0.2">
      <c r="A255" t="s">
        <v>57</v>
      </c>
    </row>
    <row r="256" spans="1:1" x14ac:dyDescent="0.2">
      <c r="A256" t="s">
        <v>8</v>
      </c>
    </row>
    <row r="257" spans="1:1" x14ac:dyDescent="0.2">
      <c r="A257" t="s">
        <v>25</v>
      </c>
    </row>
    <row r="258" spans="1:1" x14ac:dyDescent="0.2">
      <c r="A258" t="s">
        <v>958</v>
      </c>
    </row>
    <row r="259" spans="1:1" x14ac:dyDescent="0.2">
      <c r="A259" t="s">
        <v>87</v>
      </c>
    </row>
    <row r="260" spans="1:1" x14ac:dyDescent="0.2">
      <c r="A260" t="s">
        <v>1598</v>
      </c>
    </row>
    <row r="261" spans="1:1" x14ac:dyDescent="0.2">
      <c r="A261" t="s">
        <v>74</v>
      </c>
    </row>
    <row r="262" spans="1:1" x14ac:dyDescent="0.2">
      <c r="A262" t="s">
        <v>959</v>
      </c>
    </row>
    <row r="263" spans="1:1" x14ac:dyDescent="0.2">
      <c r="A263" t="s">
        <v>9</v>
      </c>
    </row>
    <row r="264" spans="1:1" x14ac:dyDescent="0.2">
      <c r="A264" t="s">
        <v>84</v>
      </c>
    </row>
    <row r="265" spans="1:1" x14ac:dyDescent="0.2">
      <c r="A265" t="s">
        <v>217</v>
      </c>
    </row>
    <row r="266" spans="1:1" x14ac:dyDescent="0.2">
      <c r="A266" t="s">
        <v>218</v>
      </c>
    </row>
    <row r="267" spans="1:1" x14ac:dyDescent="0.2">
      <c r="A267" t="s">
        <v>219</v>
      </c>
    </row>
    <row r="268" spans="1:1" x14ac:dyDescent="0.2">
      <c r="A268" t="s">
        <v>220</v>
      </c>
    </row>
    <row r="269" spans="1:1" x14ac:dyDescent="0.2">
      <c r="A269" t="s">
        <v>221</v>
      </c>
    </row>
    <row r="270" spans="1:1" x14ac:dyDescent="0.2">
      <c r="A270" t="s">
        <v>222</v>
      </c>
    </row>
    <row r="271" spans="1:1" x14ac:dyDescent="0.2">
      <c r="A271" t="s">
        <v>1589</v>
      </c>
    </row>
    <row r="272" spans="1:1" x14ac:dyDescent="0.2">
      <c r="A272" t="s">
        <v>223</v>
      </c>
    </row>
    <row r="273" spans="1:1" x14ac:dyDescent="0.2">
      <c r="A273" t="s">
        <v>224</v>
      </c>
    </row>
    <row r="274" spans="1:1" x14ac:dyDescent="0.2">
      <c r="A274" t="s">
        <v>79</v>
      </c>
    </row>
    <row r="275" spans="1:1" x14ac:dyDescent="0.2">
      <c r="A275" t="s">
        <v>578</v>
      </c>
    </row>
    <row r="276" spans="1:1" x14ac:dyDescent="0.2">
      <c r="A276" t="s">
        <v>579</v>
      </c>
    </row>
    <row r="277" spans="1:1" x14ac:dyDescent="0.2">
      <c r="A277" t="s">
        <v>80</v>
      </c>
    </row>
    <row r="278" spans="1:1" x14ac:dyDescent="0.2">
      <c r="A278" t="s">
        <v>61</v>
      </c>
    </row>
    <row r="279" spans="1:1" x14ac:dyDescent="0.2">
      <c r="A279" t="s">
        <v>600</v>
      </c>
    </row>
    <row r="280" spans="1:1" x14ac:dyDescent="0.2">
      <c r="A280" t="s">
        <v>601</v>
      </c>
    </row>
    <row r="281" spans="1:1" x14ac:dyDescent="0.2">
      <c r="A281" t="s">
        <v>81</v>
      </c>
    </row>
    <row r="282" spans="1:1" x14ac:dyDescent="0.2">
      <c r="A282" t="s">
        <v>1576</v>
      </c>
    </row>
    <row r="283" spans="1:1" x14ac:dyDescent="0.2">
      <c r="A283" t="s">
        <v>605</v>
      </c>
    </row>
    <row r="284" spans="1:1" x14ac:dyDescent="0.2">
      <c r="A284" t="s">
        <v>225</v>
      </c>
    </row>
    <row r="285" spans="1:1" x14ac:dyDescent="0.2">
      <c r="A285" t="s">
        <v>63</v>
      </c>
    </row>
    <row r="286" spans="1:1" x14ac:dyDescent="0.2">
      <c r="A286" t="s">
        <v>226</v>
      </c>
    </row>
    <row r="287" spans="1:1" x14ac:dyDescent="0.2">
      <c r="A287" t="s">
        <v>1312</v>
      </c>
    </row>
    <row r="288" spans="1:1" x14ac:dyDescent="0.2">
      <c r="A288" t="s">
        <v>593</v>
      </c>
    </row>
    <row r="289" spans="1:1" x14ac:dyDescent="0.2">
      <c r="A289" t="s">
        <v>227</v>
      </c>
    </row>
    <row r="290" spans="1:1" x14ac:dyDescent="0.2">
      <c r="A290" t="s">
        <v>1350</v>
      </c>
    </row>
    <row r="291" spans="1:1" x14ac:dyDescent="0.2">
      <c r="A291" t="s">
        <v>228</v>
      </c>
    </row>
    <row r="292" spans="1:1" x14ac:dyDescent="0.2">
      <c r="A292" t="s">
        <v>229</v>
      </c>
    </row>
    <row r="293" spans="1:1" x14ac:dyDescent="0.2">
      <c r="A293" t="s">
        <v>230</v>
      </c>
    </row>
    <row r="294" spans="1:1" x14ac:dyDescent="0.2">
      <c r="A294" t="s">
        <v>231</v>
      </c>
    </row>
    <row r="295" spans="1:1" x14ac:dyDescent="0.2">
      <c r="A295" t="s">
        <v>798</v>
      </c>
    </row>
  </sheetData>
  <sheetProtection algorithmName="SHA-512" hashValue="zvdLE1N8TsCzXl8yDLLxxfXo6KfzL/4nsHh7qcedH7kMfVWDUWb5K9Wv8WTctTUPmpvNVJsxsu0j+H8dlRYmUg==" saltValue="m112c8pysPB9+c6aH1cnzg==" spinCount="100000" sheet="1" selectLockedCells="1" selectUnlockedCells="1"/>
  <sortState xmlns:xlrd2="http://schemas.microsoft.com/office/spreadsheetml/2017/richdata2" ref="A2:A294">
    <sortCondition ref="A2:A2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EC24-AF75-4CA1-8170-7988A2843126}">
  <sheetPr>
    <tabColor theme="2" tint="-0.499984740745262"/>
  </sheetPr>
  <dimension ref="A1:O29"/>
  <sheetViews>
    <sheetView showGridLines="0" showRowColHeaders="0" zoomScaleNormal="100" workbookViewId="0">
      <selection activeCell="A2" sqref="A2"/>
    </sheetView>
  </sheetViews>
  <sheetFormatPr defaultColWidth="0" defaultRowHeight="12.75" zeroHeight="1" x14ac:dyDescent="0.2"/>
  <cols>
    <col min="1" max="1" width="37.42578125" customWidth="1"/>
    <col min="2" max="3" width="9.140625" customWidth="1"/>
    <col min="4" max="4" width="20.5703125" bestFit="1" customWidth="1"/>
    <col min="5" max="6" width="9.140625" customWidth="1"/>
    <col min="7" max="7" width="20.85546875" bestFit="1" customWidth="1"/>
    <col min="8" max="9" width="9.140625" customWidth="1"/>
    <col min="10" max="10" width="10.28515625" bestFit="1" customWidth="1"/>
    <col min="11" max="12" width="9.140625" customWidth="1"/>
    <col min="13" max="13" width="16.7109375" bestFit="1" customWidth="1"/>
    <col min="14" max="15" width="9.140625" customWidth="1"/>
    <col min="16" max="19" width="9.140625" hidden="1" customWidth="1"/>
    <col min="20" max="16384" width="9.140625" hidden="1"/>
  </cols>
  <sheetData>
    <row r="1" spans="1:14" x14ac:dyDescent="0.2"/>
    <row r="2" spans="1:14" x14ac:dyDescent="0.2"/>
    <row r="3" spans="1:14" ht="18.75" x14ac:dyDescent="0.3">
      <c r="A3" s="44" t="s">
        <v>860</v>
      </c>
    </row>
    <row r="4" spans="1:14" ht="15.75" x14ac:dyDescent="0.25">
      <c r="A4" s="39" t="s">
        <v>861</v>
      </c>
      <c r="B4" s="5">
        <f>COUNTA(SAL!A3:A508)</f>
        <v>294</v>
      </c>
    </row>
    <row r="5" spans="1:14" ht="15.75" x14ac:dyDescent="0.25">
      <c r="A5" s="39" t="s">
        <v>862</v>
      </c>
      <c r="B5" s="5">
        <f>B4-B6-B7-B8-B9</f>
        <v>262</v>
      </c>
    </row>
    <row r="6" spans="1:14" ht="15.75" x14ac:dyDescent="0.25">
      <c r="A6" s="39" t="s">
        <v>863</v>
      </c>
      <c r="B6" s="5">
        <f>COUNTIF(SAL!H:H,"Extinct")</f>
        <v>9</v>
      </c>
    </row>
    <row r="7" spans="1:14" ht="15.75" x14ac:dyDescent="0.25">
      <c r="A7" s="39" t="s">
        <v>864</v>
      </c>
      <c r="B7" s="5">
        <f>COUNTIF(SAL!H:H,"Adventive*")</f>
        <v>8</v>
      </c>
    </row>
    <row r="8" spans="1:14" ht="15.75" x14ac:dyDescent="0.25">
      <c r="A8" s="39" t="s">
        <v>865</v>
      </c>
      <c r="B8" s="5">
        <f>COUNTIF(SAL!H:H,"Unconfirmed")</f>
        <v>11</v>
      </c>
    </row>
    <row r="9" spans="1:14" ht="15.75" x14ac:dyDescent="0.25">
      <c r="A9" s="39" t="s">
        <v>978</v>
      </c>
      <c r="B9" s="5">
        <f>COUNTIF(SAL!H:H,"Erroneous")</f>
        <v>4</v>
      </c>
    </row>
    <row r="10" spans="1:14" ht="15.75" x14ac:dyDescent="0.25">
      <c r="B10" s="5"/>
    </row>
    <row r="11" spans="1:14" ht="15" x14ac:dyDescent="0.25">
      <c r="A11" s="45" t="s">
        <v>866</v>
      </c>
      <c r="B11" s="8">
        <f>COUNTIF(SAL!A:A,"Apoidea B")</f>
        <v>129</v>
      </c>
      <c r="C11" s="9"/>
      <c r="D11" s="45" t="s">
        <v>868</v>
      </c>
      <c r="E11" s="8">
        <f>COUNTIF(SAL!A:A,"Apoidea W")</f>
        <v>55</v>
      </c>
      <c r="F11" s="9"/>
      <c r="G11" s="45" t="s">
        <v>867</v>
      </c>
      <c r="H11" s="8">
        <f>COUNTIF(SAL!B:B,"Vespidae")</f>
        <v>22</v>
      </c>
      <c r="I11" s="9"/>
      <c r="J11" s="45" t="s">
        <v>869</v>
      </c>
      <c r="K11" s="8">
        <f>COUNTIF(SAL!A:A,"Formicoidea")</f>
        <v>34</v>
      </c>
      <c r="L11" s="9"/>
      <c r="M11" s="45" t="s">
        <v>870</v>
      </c>
      <c r="N11" s="8">
        <f>COUNTIF(SAL!A:A,"Chrysidoidea")</f>
        <v>35</v>
      </c>
    </row>
    <row r="12" spans="1:14" x14ac:dyDescent="0.2">
      <c r="A12" s="7" t="s">
        <v>236</v>
      </c>
      <c r="B12" s="6">
        <f>COUNTIF(SAL!B:B,A12)</f>
        <v>29</v>
      </c>
      <c r="D12" s="7" t="s">
        <v>245</v>
      </c>
      <c r="E12" s="6">
        <f>COUNTIF(SAL!B:B,D12)</f>
        <v>54</v>
      </c>
      <c r="G12" s="7" t="s">
        <v>874</v>
      </c>
      <c r="H12" s="6">
        <f>COUNTIF(SAL!C:C,"*"&amp;"Vesp"&amp;"*")</f>
        <v>10</v>
      </c>
      <c r="J12" s="4" t="s">
        <v>157</v>
      </c>
      <c r="K12" s="6">
        <f>COUNTIF(SAL!C:C,J12&amp;"*")</f>
        <v>6</v>
      </c>
      <c r="M12" s="7" t="s">
        <v>877</v>
      </c>
      <c r="N12" s="6">
        <f>COUNTIF(SAL!B:B,"*"&amp;"Chrysididae"&amp;"*")</f>
        <v>14</v>
      </c>
    </row>
    <row r="13" spans="1:14" x14ac:dyDescent="0.2">
      <c r="A13" s="7" t="s">
        <v>240</v>
      </c>
      <c r="B13" s="6">
        <f>COUNTIF(SAL!B:B,A13)</f>
        <v>46</v>
      </c>
      <c r="D13" s="7" t="s">
        <v>243</v>
      </c>
      <c r="E13" s="6">
        <f>COUNTIF(SAL!B:B,D13)</f>
        <v>1</v>
      </c>
      <c r="G13" s="4" t="s">
        <v>876</v>
      </c>
      <c r="H13" s="6">
        <f>COUNTIF(SAL!C:C,G13&amp;"*")</f>
        <v>8</v>
      </c>
      <c r="J13" s="4" t="s">
        <v>871</v>
      </c>
      <c r="K13" s="6">
        <f>COUNTIF(SAL!C:C,J13&amp;"*")</f>
        <v>9</v>
      </c>
      <c r="M13" s="7" t="s">
        <v>878</v>
      </c>
      <c r="N13" s="6">
        <f>N11-N12</f>
        <v>21</v>
      </c>
    </row>
    <row r="14" spans="1:14" x14ac:dyDescent="0.2">
      <c r="A14" s="7" t="s">
        <v>235</v>
      </c>
      <c r="B14" s="6">
        <f>COUNTIF(SAL!B:B,A14)</f>
        <v>11</v>
      </c>
      <c r="G14" s="7" t="s">
        <v>873</v>
      </c>
      <c r="H14" s="6">
        <f>H11-H12-H13</f>
        <v>4</v>
      </c>
      <c r="J14" s="4" t="s">
        <v>872</v>
      </c>
      <c r="K14" s="6">
        <f>COUNTIF(SAL!C:C,J14&amp;"*")</f>
        <v>7</v>
      </c>
    </row>
    <row r="15" spans="1:14" x14ac:dyDescent="0.2">
      <c r="A15" s="7" t="s">
        <v>237</v>
      </c>
      <c r="B15" s="6">
        <f>COUNTIF(SAL!B:B,A15)</f>
        <v>24</v>
      </c>
      <c r="J15" s="7" t="s">
        <v>873</v>
      </c>
      <c r="K15" s="6">
        <f>K11-K12-K13-K14</f>
        <v>12</v>
      </c>
    </row>
    <row r="16" spans="1:14" x14ac:dyDescent="0.2">
      <c r="A16" s="7" t="s">
        <v>239</v>
      </c>
      <c r="B16" s="6">
        <f>COUNTIF(SAL!B:B,A16)</f>
        <v>18</v>
      </c>
    </row>
    <row r="17" spans="1:8" x14ac:dyDescent="0.2">
      <c r="A17" s="7" t="s">
        <v>238</v>
      </c>
      <c r="B17" s="6">
        <f>COUNTIF(SAL!B:B,A17)</f>
        <v>1</v>
      </c>
    </row>
    <row r="18" spans="1:8" x14ac:dyDescent="0.2"/>
    <row r="19" spans="1:8" x14ac:dyDescent="0.2"/>
    <row r="20" spans="1:8" ht="14.25" x14ac:dyDescent="0.2">
      <c r="B20" s="89" t="s">
        <v>880</v>
      </c>
      <c r="D20" s="100" t="s">
        <v>880</v>
      </c>
      <c r="E20" s="100"/>
      <c r="G20" s="100" t="s">
        <v>880</v>
      </c>
      <c r="H20" s="100"/>
    </row>
    <row r="21" spans="1:8" x14ac:dyDescent="0.2">
      <c r="A21" s="4" t="s">
        <v>1519</v>
      </c>
      <c r="B21" s="6">
        <f>COUNTIF(SAL!C:C,A21&amp;"*")</f>
        <v>29</v>
      </c>
      <c r="D21" s="4" t="s">
        <v>905</v>
      </c>
      <c r="E21" s="6">
        <f>COUNTIF(SAL!C:C,D21&amp;"*")</f>
        <v>17</v>
      </c>
      <c r="G21" s="4" t="s">
        <v>903</v>
      </c>
      <c r="H21" s="6">
        <f>COUNTIF(SAL!C:C,G21&amp;"*")</f>
        <v>4</v>
      </c>
    </row>
    <row r="22" spans="1:8" x14ac:dyDescent="0.2">
      <c r="A22" s="4" t="s">
        <v>879</v>
      </c>
      <c r="B22" s="6">
        <f>COUNTIF(SAL!C:C,A22&amp;"*")</f>
        <v>24</v>
      </c>
      <c r="D22" s="4" t="s">
        <v>906</v>
      </c>
      <c r="E22" s="6">
        <f>COUNTIF(SAL!C:C,D22&amp;"*")</f>
        <v>6</v>
      </c>
      <c r="G22" s="4" t="s">
        <v>902</v>
      </c>
      <c r="H22" s="6">
        <f>COUNTIF(SAL!C:C,G22&amp;"*")</f>
        <v>4</v>
      </c>
    </row>
    <row r="23" spans="1:8" x14ac:dyDescent="0.2">
      <c r="A23" s="4" t="s">
        <v>881</v>
      </c>
      <c r="B23" s="6">
        <f>COUNTIF(SAL!C:C,A23&amp;"*")</f>
        <v>15</v>
      </c>
      <c r="D23" s="4" t="s">
        <v>907</v>
      </c>
      <c r="E23" s="6">
        <f>COUNTIF(SAL!C:C,D23&amp;"*")</f>
        <v>4</v>
      </c>
      <c r="G23" s="4" t="s">
        <v>904</v>
      </c>
      <c r="H23" s="6">
        <f>COUNTIF(SAL!C:C,G23&amp;"*")</f>
        <v>2</v>
      </c>
    </row>
    <row r="24" spans="1:8" x14ac:dyDescent="0.2">
      <c r="A24" s="4" t="s">
        <v>882</v>
      </c>
      <c r="B24" s="6">
        <f>COUNTIF(SAL!C:C,A24&amp;"*")</f>
        <v>2</v>
      </c>
      <c r="D24" s="4"/>
      <c r="E24" s="6"/>
      <c r="G24" s="4"/>
      <c r="H24" s="6"/>
    </row>
    <row r="25" spans="1:8" x14ac:dyDescent="0.2">
      <c r="A25" s="4" t="s">
        <v>71</v>
      </c>
      <c r="B25" s="6">
        <f>COUNTIF(SAL!C:C,A25&amp;"*")</f>
        <v>13</v>
      </c>
      <c r="D25" s="4"/>
      <c r="E25" s="6"/>
      <c r="G25" s="4"/>
      <c r="H25" s="6"/>
    </row>
    <row r="26" spans="1:8" x14ac:dyDescent="0.2">
      <c r="A26" s="4" t="s">
        <v>912</v>
      </c>
      <c r="B26" s="6">
        <f>COUNTIF(SAL!C:C,A26&amp;"*")</f>
        <v>9</v>
      </c>
      <c r="D26" s="4"/>
      <c r="E26" s="6"/>
      <c r="G26" s="4"/>
      <c r="H26" s="6"/>
    </row>
    <row r="27" spans="1:8" x14ac:dyDescent="0.2">
      <c r="A27" s="4" t="s">
        <v>883</v>
      </c>
      <c r="B27" s="6">
        <f>COUNTIF(SAL!C:C,A27&amp;"*")</f>
        <v>7</v>
      </c>
    </row>
    <row r="28" spans="1:8" x14ac:dyDescent="0.2">
      <c r="A28" s="4" t="s">
        <v>884</v>
      </c>
      <c r="B28" s="6">
        <f>COUNTIF(SAL!C:C,A28&amp;"*")</f>
        <v>6</v>
      </c>
    </row>
    <row r="29" spans="1:8" x14ac:dyDescent="0.2"/>
  </sheetData>
  <sheetProtection algorithmName="SHA-512" hashValue="OejJkEJcuS6wykDcemJ+AEtNTI1ZNAGhbgzZzND0ut8wyGqbLKR8/itRcDTkljvHUcbSlmBYiBO8cCa21p/l0A==" saltValue="uAOflKP0vBN2ylnD3OKz9w==" spinCount="100000" sheet="1" selectLockedCells="1" selectUnlockedCells="1"/>
  <mergeCells count="2">
    <mergeCell ref="D20:E20"/>
    <mergeCell ref="G20:H2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48C9-539E-4879-883E-2B6F56DCA75A}">
  <sheetPr>
    <tabColor rgb="FFB41091"/>
  </sheetPr>
  <dimension ref="A1:R22"/>
  <sheetViews>
    <sheetView workbookViewId="0">
      <selection activeCell="B2" sqref="B2"/>
    </sheetView>
  </sheetViews>
  <sheetFormatPr defaultColWidth="0" defaultRowHeight="20.25" zeroHeight="1" x14ac:dyDescent="0.3"/>
  <cols>
    <col min="1" max="1" width="32.85546875" style="70" customWidth="1"/>
    <col min="2" max="2" width="51" style="70" customWidth="1"/>
    <col min="3" max="14" width="9.85546875" style="83" customWidth="1"/>
    <col min="15" max="18" width="9.140625" style="70" customWidth="1"/>
    <col min="19" max="16384" width="9.140625" style="70" hidden="1"/>
  </cols>
  <sheetData>
    <row r="1" spans="1:18" ht="21" thickBot="1" x14ac:dyDescent="0.35">
      <c r="A1" s="68"/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8"/>
      <c r="P1" s="68"/>
      <c r="Q1" s="68"/>
      <c r="R1" s="68"/>
    </row>
    <row r="2" spans="1:18" ht="23.25" x14ac:dyDescent="0.35">
      <c r="A2" s="71" t="s">
        <v>1321</v>
      </c>
      <c r="B2" s="72" t="s">
        <v>1336</v>
      </c>
      <c r="C2" s="73"/>
      <c r="D2" s="102" t="s">
        <v>1322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3"/>
    </row>
    <row r="3" spans="1:18" x14ac:dyDescent="0.3">
      <c r="A3" s="74" t="s">
        <v>542</v>
      </c>
      <c r="B3" s="75" t="e">
        <f>VLOOKUP(B2,List_items,2,0)</f>
        <v>#N/A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x14ac:dyDescent="0.3">
      <c r="A4" s="74" t="s">
        <v>255</v>
      </c>
      <c r="B4" s="75" t="e">
        <f>IF(VLOOKUP(B2,List_items,3,0)=0,"Not in UKSI.",VLOOKUP(B2,List_items,3,0))</f>
        <v>#N/A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x14ac:dyDescent="0.3">
      <c r="A5" s="74" t="s">
        <v>875</v>
      </c>
      <c r="B5" s="75" t="e">
        <f>VLOOKUP(B2,List_items,9,0)</f>
        <v>#N/A</v>
      </c>
      <c r="C5" s="73"/>
      <c r="D5" s="102" t="s">
        <v>1334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73"/>
    </row>
    <row r="6" spans="1:18" ht="21" thickBot="1" x14ac:dyDescent="0.35">
      <c r="A6" s="76" t="s">
        <v>234</v>
      </c>
      <c r="B6" s="77" t="e">
        <f>VLOOKUP(B2,List_items,10,0)</f>
        <v>#N/A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x14ac:dyDescent="0.3">
      <c r="A8" s="78" t="s">
        <v>1323</v>
      </c>
      <c r="B8" s="73" t="e">
        <f>IF(ISBLANK(VLOOKUP(B2,List_items,7,0)),"Not designated.",VLOOKUP(B2,List_items,7,0))</f>
        <v>#N/A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50.25" customHeight="1" x14ac:dyDescent="0.3">
      <c r="A9" s="79" t="s">
        <v>713</v>
      </c>
      <c r="B9" s="103" t="e">
        <f>IF(ISBLANK(VLOOKUP(B2,List_items,8,0)),"",VLOOKUP(B2,List_items,8,0))</f>
        <v>#N/A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 x14ac:dyDescent="0.3">
      <c r="A10" s="80" t="s">
        <v>1332</v>
      </c>
      <c r="B10" s="104" t="e">
        <f>VLOOKUP(B2,Distribution_items,3,0)</f>
        <v>#N/A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s="68" customFormat="1" x14ac:dyDescent="0.3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x14ac:dyDescent="0.3">
      <c r="A12" s="78" t="s">
        <v>585</v>
      </c>
      <c r="B12" s="81" t="e">
        <f>HYPERLINK("https://records.nbnatlas.org/occurrences/search?q=lsid:"&amp;$B$4&amp;"&amp;fq=#tab_mapView","NBNA map")</f>
        <v>#N/A</v>
      </c>
      <c r="C12" s="73"/>
      <c r="D12" s="73" t="s">
        <v>791</v>
      </c>
      <c r="E12" s="73"/>
      <c r="F12" s="68" t="e">
        <f>VLOOKUP(B2,List_items,6,0)</f>
        <v>#N/A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ht="21" thickBot="1" x14ac:dyDescent="0.35">
      <c r="A13" s="68"/>
      <c r="B13" s="68"/>
      <c r="C13" s="82">
        <v>1</v>
      </c>
      <c r="D13" s="82">
        <v>2</v>
      </c>
      <c r="E13" s="82">
        <v>3</v>
      </c>
      <c r="F13" s="82">
        <v>4</v>
      </c>
      <c r="G13" s="82">
        <v>5</v>
      </c>
      <c r="H13" s="82">
        <v>6</v>
      </c>
      <c r="I13" s="82">
        <v>7</v>
      </c>
      <c r="J13" s="82">
        <v>8</v>
      </c>
      <c r="K13" s="82">
        <v>9</v>
      </c>
      <c r="L13" s="82">
        <v>10</v>
      </c>
      <c r="M13" s="82">
        <v>11</v>
      </c>
      <c r="N13" s="82">
        <v>12</v>
      </c>
      <c r="O13" s="68"/>
      <c r="P13" s="68"/>
      <c r="Q13" s="68"/>
      <c r="R13" s="68"/>
    </row>
    <row r="14" spans="1:18" x14ac:dyDescent="0.3">
      <c r="A14" s="68"/>
      <c r="B14" s="91"/>
      <c r="C14" s="92" t="s">
        <v>1299</v>
      </c>
      <c r="D14" s="92" t="s">
        <v>1300</v>
      </c>
      <c r="E14" s="92" t="s">
        <v>1301</v>
      </c>
      <c r="F14" s="92" t="s">
        <v>1302</v>
      </c>
      <c r="G14" s="92" t="s">
        <v>1303</v>
      </c>
      <c r="H14" s="92" t="s">
        <v>1304</v>
      </c>
      <c r="I14" s="92" t="s">
        <v>1305</v>
      </c>
      <c r="J14" s="92" t="s">
        <v>1306</v>
      </c>
      <c r="K14" s="92" t="s">
        <v>1307</v>
      </c>
      <c r="L14" s="92" t="s">
        <v>1308</v>
      </c>
      <c r="M14" s="92" t="s">
        <v>1309</v>
      </c>
      <c r="N14" s="96" t="s">
        <v>1310</v>
      </c>
      <c r="O14" s="68"/>
      <c r="P14" s="68"/>
      <c r="Q14" s="68"/>
      <c r="R14" s="68"/>
    </row>
    <row r="15" spans="1:18" x14ac:dyDescent="0.3">
      <c r="A15" s="68"/>
      <c r="B15" s="93" t="s">
        <v>1324</v>
      </c>
      <c r="C15" s="94" t="e">
        <f t="shared" ref="C15:N15" si="0">IF(VLOOKUP($B$2,Phenology_items,C13+1,0)=0,"",VLOOKUP($B$2,Phenology_items,C13+1,0))</f>
        <v>#N/A</v>
      </c>
      <c r="D15" s="94" t="e">
        <f t="shared" si="0"/>
        <v>#N/A</v>
      </c>
      <c r="E15" s="94" t="e">
        <f t="shared" si="0"/>
        <v>#N/A</v>
      </c>
      <c r="F15" s="94" t="e">
        <f t="shared" si="0"/>
        <v>#N/A</v>
      </c>
      <c r="G15" s="94" t="e">
        <f t="shared" si="0"/>
        <v>#N/A</v>
      </c>
      <c r="H15" s="94" t="e">
        <f t="shared" si="0"/>
        <v>#N/A</v>
      </c>
      <c r="I15" s="94" t="e">
        <f t="shared" si="0"/>
        <v>#N/A</v>
      </c>
      <c r="J15" s="94" t="e">
        <f t="shared" si="0"/>
        <v>#N/A</v>
      </c>
      <c r="K15" s="94" t="e">
        <f t="shared" si="0"/>
        <v>#N/A</v>
      </c>
      <c r="L15" s="94" t="e">
        <f t="shared" si="0"/>
        <v>#N/A</v>
      </c>
      <c r="M15" s="94" t="e">
        <f t="shared" si="0"/>
        <v>#N/A</v>
      </c>
      <c r="N15" s="97" t="e">
        <f t="shared" si="0"/>
        <v>#N/A</v>
      </c>
      <c r="O15" s="68"/>
      <c r="P15" s="68"/>
      <c r="Q15" s="68"/>
      <c r="R15" s="68"/>
    </row>
    <row r="16" spans="1:18" ht="48" customHeight="1" thickBot="1" x14ac:dyDescent="0.35">
      <c r="A16" s="68"/>
      <c r="B16" s="95"/>
      <c r="C16" s="105" t="s">
        <v>1335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68"/>
      <c r="P16" s="68"/>
      <c r="Q16" s="68"/>
      <c r="R16" s="68"/>
    </row>
    <row r="17" spans="1:18" s="68" customFormat="1" x14ac:dyDescent="0.3"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8" x14ac:dyDescent="0.3">
      <c r="A18" s="78" t="s">
        <v>1198</v>
      </c>
      <c r="B18" s="101" t="str">
        <f>IF(ISERROR(VLOOKUP(B2,Parasite_list,2,0)),"Not a parasite.",(VLOOKUP(B2,Parasite_list,2,0)))</f>
        <v>Not a parasite.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68"/>
      <c r="P18" s="68"/>
      <c r="Q18" s="68"/>
      <c r="R18" s="68"/>
    </row>
    <row r="19" spans="1:18" x14ac:dyDescent="0.3"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8"/>
      <c r="P19" s="68"/>
      <c r="Q19" s="68"/>
      <c r="R19" s="68"/>
    </row>
    <row r="20" spans="1:18" x14ac:dyDescent="0.3">
      <c r="A20" s="78" t="s">
        <v>1337</v>
      </c>
      <c r="B20" s="68" t="str">
        <f>IF(ISERROR(VLOOKUP(B2,Food_list,2,0)),"Not a specialist.",(VLOOKUP(B2,Food_list,2,0)))</f>
        <v>Not a specialist.</v>
      </c>
      <c r="C20" s="90"/>
      <c r="D20" s="69"/>
      <c r="E20" s="101" t="str">
        <f>IF(ISERROR(VLOOKUP(B2,Food_list,3,0)),"",(VLOOKUP(B2,Food_list,3,0)))</f>
        <v/>
      </c>
      <c r="F20" s="101"/>
      <c r="G20" s="101"/>
      <c r="H20" s="101"/>
      <c r="I20" s="101"/>
      <c r="J20" s="101"/>
      <c r="K20" s="101"/>
      <c r="L20" s="68"/>
      <c r="M20" s="68"/>
      <c r="N20" s="68"/>
      <c r="O20" s="68"/>
      <c r="P20" s="68"/>
      <c r="Q20" s="68"/>
      <c r="R20" s="68"/>
    </row>
    <row r="21" spans="1:18" s="68" customFormat="1" x14ac:dyDescent="0.3"/>
    <row r="22" spans="1:18" s="68" customFormat="1" hidden="1" x14ac:dyDescent="0.3"/>
  </sheetData>
  <sheetProtection algorithmName="SHA-512" hashValue="3oX2QnGgI+Gu0poe5CGun4FlSXgihDx7azOmsRHn+keQeZsYnLJDVH91UwURsFtpWoazskcm4xkDDvFjbEFB0A==" saltValue="eCVLyupfdcMWjrxl8oULnA==" spinCount="100000" sheet="1" objects="1" scenarios="1"/>
  <mergeCells count="7">
    <mergeCell ref="B18:N18"/>
    <mergeCell ref="E20:K20"/>
    <mergeCell ref="D2:Q2"/>
    <mergeCell ref="B9:R9"/>
    <mergeCell ref="B10:R10"/>
    <mergeCell ref="D5:Q5"/>
    <mergeCell ref="C16:N16"/>
  </mergeCells>
  <conditionalFormatting sqref="C15:N15 C16">
    <cfRule type="colorScale" priority="1">
      <colorScale>
        <cfvo type="num" val="1"/>
        <cfvo type="num" val="2"/>
        <cfvo type="num" val="3"/>
        <color theme="7" tint="0.59999389629810485"/>
        <color theme="9" tint="0.59999389629810485"/>
        <color theme="7" tint="0.59999389629810485"/>
      </colorScale>
    </cfRule>
  </conditionalFormatting>
  <dataValidations count="1">
    <dataValidation type="list" allowBlank="1" showInputMessage="1" showErrorMessage="1" sqref="B2" xr:uid="{1D71C94A-B8C0-4161-BAF8-D28E0A2B07EC}">
      <formula1>Species_list_alpha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E4D5-A9CA-4806-9D1A-3EFAAD5B0B6A}">
  <sheetPr>
    <tabColor rgb="FF00B050"/>
  </sheetPr>
  <dimension ref="A1:L1851"/>
  <sheetViews>
    <sheetView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.140625" defaultRowHeight="12.75" zeroHeight="1" x14ac:dyDescent="0.2"/>
  <cols>
    <col min="1" max="1" width="17.42578125" bestFit="1" customWidth="1"/>
    <col min="2" max="2" width="11.7109375" bestFit="1" customWidth="1"/>
    <col min="3" max="3" width="18.42578125" customWidth="1"/>
    <col min="4" max="4" width="30.5703125" bestFit="1" customWidth="1"/>
    <col min="5" max="5" width="18.42578125" bestFit="1" customWidth="1"/>
    <col min="6" max="6" width="30" bestFit="1" customWidth="1"/>
    <col min="7" max="7" width="15.5703125" style="6" customWidth="1"/>
    <col min="8" max="8" width="21.85546875" bestFit="1" customWidth="1"/>
    <col min="9" max="9" width="28.42578125" customWidth="1"/>
    <col min="10" max="10" width="120.140625" style="2" customWidth="1"/>
  </cols>
  <sheetData>
    <row r="1" spans="1:12" s="50" customFormat="1" ht="67.5" x14ac:dyDescent="0.2">
      <c r="A1" s="49" t="s">
        <v>944</v>
      </c>
      <c r="C1" s="49" t="s">
        <v>1315</v>
      </c>
      <c r="F1" s="49" t="s">
        <v>1170</v>
      </c>
      <c r="G1" s="49" t="s">
        <v>934</v>
      </c>
      <c r="I1" s="51" t="s">
        <v>925</v>
      </c>
      <c r="J1" s="52"/>
    </row>
    <row r="2" spans="1:12" s="1" customFormat="1" x14ac:dyDescent="0.2">
      <c r="A2" s="19" t="s">
        <v>875</v>
      </c>
      <c r="B2" s="19" t="s">
        <v>234</v>
      </c>
      <c r="C2" s="19" t="s">
        <v>937</v>
      </c>
      <c r="D2" s="19" t="s">
        <v>542</v>
      </c>
      <c r="E2" s="19" t="s">
        <v>255</v>
      </c>
      <c r="F2" s="19" t="s">
        <v>1169</v>
      </c>
      <c r="G2" s="19" t="s">
        <v>585</v>
      </c>
      <c r="H2" s="19" t="s">
        <v>791</v>
      </c>
      <c r="I2" s="19" t="s">
        <v>254</v>
      </c>
      <c r="J2" s="19" t="s">
        <v>713</v>
      </c>
      <c r="K2" s="1" t="s">
        <v>1330</v>
      </c>
      <c r="L2" s="1" t="s">
        <v>1331</v>
      </c>
    </row>
    <row r="3" spans="1:12" x14ac:dyDescent="0.2">
      <c r="A3" s="10" t="s">
        <v>663</v>
      </c>
      <c r="B3" s="10" t="s">
        <v>236</v>
      </c>
      <c r="C3" s="24" t="s">
        <v>90</v>
      </c>
      <c r="D3" s="10" t="s">
        <v>269</v>
      </c>
      <c r="E3" s="10" t="s">
        <v>268</v>
      </c>
      <c r="F3" t="s">
        <v>1214</v>
      </c>
      <c r="G3" s="11" t="str">
        <f t="shared" ref="G3:G67" si="0">HYPERLINK("https://records.nbnatlas.org/occurrences/search?q=lsid:"&amp;E3&amp;"&amp;fq=#tab_mapView","NBNA map")</f>
        <v>NBNA map</v>
      </c>
      <c r="H3" s="10" t="s">
        <v>619</v>
      </c>
      <c r="I3" s="10"/>
      <c r="J3" s="12"/>
      <c r="K3" t="str">
        <f t="shared" ref="K3:K67" si="1">A3</f>
        <v>Apoidea B</v>
      </c>
      <c r="L3" t="str">
        <f t="shared" ref="L3:L67" si="2">B3</f>
        <v>Andrenidae</v>
      </c>
    </row>
    <row r="4" spans="1:12" x14ac:dyDescent="0.2">
      <c r="A4" s="10" t="s">
        <v>663</v>
      </c>
      <c r="B4" s="10" t="s">
        <v>236</v>
      </c>
      <c r="C4" s="24" t="s">
        <v>91</v>
      </c>
      <c r="D4" s="10" t="s">
        <v>269</v>
      </c>
      <c r="E4" s="10" t="s">
        <v>270</v>
      </c>
      <c r="F4" t="s">
        <v>1089</v>
      </c>
      <c r="G4" s="11" t="str">
        <f t="shared" si="0"/>
        <v>NBNA map</v>
      </c>
      <c r="H4" s="10" t="s">
        <v>619</v>
      </c>
      <c r="I4" s="10"/>
      <c r="J4" s="13"/>
      <c r="K4" t="str">
        <f t="shared" si="1"/>
        <v>Apoidea B</v>
      </c>
      <c r="L4" t="str">
        <f t="shared" si="2"/>
        <v>Andrenidae</v>
      </c>
    </row>
    <row r="5" spans="1:12" x14ac:dyDescent="0.2">
      <c r="A5" s="10" t="s">
        <v>663</v>
      </c>
      <c r="B5" s="10" t="s">
        <v>236</v>
      </c>
      <c r="C5" s="24" t="s">
        <v>92</v>
      </c>
      <c r="D5" s="10" t="s">
        <v>980</v>
      </c>
      <c r="E5" s="10" t="s">
        <v>271</v>
      </c>
      <c r="F5" t="s">
        <v>1053</v>
      </c>
      <c r="G5" s="11" t="str">
        <f t="shared" si="0"/>
        <v>NBNA map</v>
      </c>
      <c r="H5" s="10" t="s">
        <v>619</v>
      </c>
      <c r="I5" s="10"/>
      <c r="J5" s="13" t="s">
        <v>714</v>
      </c>
      <c r="K5" t="str">
        <f t="shared" si="1"/>
        <v>Apoidea B</v>
      </c>
      <c r="L5" t="str">
        <f t="shared" si="2"/>
        <v>Andrenidae</v>
      </c>
    </row>
    <row r="6" spans="1:12" x14ac:dyDescent="0.2">
      <c r="A6" s="10" t="s">
        <v>663</v>
      </c>
      <c r="B6" s="10" t="s">
        <v>236</v>
      </c>
      <c r="C6" s="24" t="s">
        <v>93</v>
      </c>
      <c r="D6" s="10" t="s">
        <v>269</v>
      </c>
      <c r="E6" s="10" t="s">
        <v>272</v>
      </c>
      <c r="F6" t="s">
        <v>1215</v>
      </c>
      <c r="G6" s="11" t="str">
        <f t="shared" si="0"/>
        <v>NBNA map</v>
      </c>
      <c r="H6" s="10" t="s">
        <v>619</v>
      </c>
      <c r="I6" s="10"/>
      <c r="J6" s="13" t="s">
        <v>715</v>
      </c>
      <c r="K6" t="str">
        <f t="shared" si="1"/>
        <v>Apoidea B</v>
      </c>
      <c r="L6" t="str">
        <f t="shared" si="2"/>
        <v>Andrenidae</v>
      </c>
    </row>
    <row r="7" spans="1:12" x14ac:dyDescent="0.2">
      <c r="A7" s="10" t="s">
        <v>663</v>
      </c>
      <c r="B7" s="10" t="s">
        <v>236</v>
      </c>
      <c r="C7" s="24" t="s">
        <v>94</v>
      </c>
      <c r="D7" s="10" t="s">
        <v>257</v>
      </c>
      <c r="E7" s="10" t="s">
        <v>273</v>
      </c>
      <c r="F7" t="s">
        <v>1144</v>
      </c>
      <c r="G7" s="11" t="str">
        <f t="shared" si="0"/>
        <v>NBNA map</v>
      </c>
      <c r="H7" s="10" t="s">
        <v>619</v>
      </c>
      <c r="I7" s="10" t="s">
        <v>550</v>
      </c>
      <c r="J7" s="13" t="s">
        <v>1562</v>
      </c>
      <c r="K7" t="str">
        <f t="shared" si="1"/>
        <v>Apoidea B</v>
      </c>
      <c r="L7" t="str">
        <f t="shared" si="2"/>
        <v>Andrenidae</v>
      </c>
    </row>
    <row r="8" spans="1:12" x14ac:dyDescent="0.2">
      <c r="A8" s="10" t="s">
        <v>663</v>
      </c>
      <c r="B8" s="10" t="s">
        <v>236</v>
      </c>
      <c r="C8" s="24" t="s">
        <v>95</v>
      </c>
      <c r="D8" s="10" t="s">
        <v>269</v>
      </c>
      <c r="E8" s="10" t="s">
        <v>274</v>
      </c>
      <c r="F8" t="s">
        <v>1129</v>
      </c>
      <c r="G8" s="11" t="str">
        <f t="shared" si="0"/>
        <v>NBNA map</v>
      </c>
      <c r="H8" s="10" t="s">
        <v>619</v>
      </c>
      <c r="I8" s="10"/>
      <c r="J8" s="13"/>
      <c r="K8" t="str">
        <f t="shared" si="1"/>
        <v>Apoidea B</v>
      </c>
      <c r="L8" t="str">
        <f t="shared" si="2"/>
        <v>Andrenidae</v>
      </c>
    </row>
    <row r="9" spans="1:12" x14ac:dyDescent="0.2">
      <c r="A9" s="10" t="s">
        <v>663</v>
      </c>
      <c r="B9" s="10" t="s">
        <v>236</v>
      </c>
      <c r="C9" s="24" t="s">
        <v>96</v>
      </c>
      <c r="D9" s="10" t="s">
        <v>269</v>
      </c>
      <c r="E9" s="10" t="s">
        <v>275</v>
      </c>
      <c r="F9" t="s">
        <v>1092</v>
      </c>
      <c r="G9" s="11" t="str">
        <f t="shared" si="0"/>
        <v>NBNA map</v>
      </c>
      <c r="H9" s="10" t="s">
        <v>619</v>
      </c>
      <c r="I9" s="10"/>
      <c r="J9" s="13"/>
      <c r="K9" t="str">
        <f t="shared" si="1"/>
        <v>Apoidea B</v>
      </c>
      <c r="L9" t="str">
        <f t="shared" si="2"/>
        <v>Andrenidae</v>
      </c>
    </row>
    <row r="10" spans="1:12" x14ac:dyDescent="0.2">
      <c r="A10" s="10" t="s">
        <v>663</v>
      </c>
      <c r="B10" s="10" t="s">
        <v>236</v>
      </c>
      <c r="C10" s="24" t="s">
        <v>97</v>
      </c>
      <c r="D10" s="10" t="s">
        <v>269</v>
      </c>
      <c r="E10" s="10" t="s">
        <v>276</v>
      </c>
      <c r="F10" t="s">
        <v>1109</v>
      </c>
      <c r="G10" s="11" t="str">
        <f t="shared" si="0"/>
        <v>NBNA map</v>
      </c>
      <c r="H10" s="10" t="s">
        <v>619</v>
      </c>
      <c r="I10" s="10"/>
      <c r="J10" s="13"/>
      <c r="K10" t="str">
        <f t="shared" si="1"/>
        <v>Apoidea B</v>
      </c>
      <c r="L10" t="str">
        <f t="shared" si="2"/>
        <v>Andrenidae</v>
      </c>
    </row>
    <row r="11" spans="1:12" x14ac:dyDescent="0.2">
      <c r="A11" s="10" t="s">
        <v>663</v>
      </c>
      <c r="B11" s="10" t="s">
        <v>236</v>
      </c>
      <c r="C11" s="29" t="s">
        <v>953</v>
      </c>
      <c r="D11" s="10" t="s">
        <v>269</v>
      </c>
      <c r="E11" s="10" t="s">
        <v>970</v>
      </c>
      <c r="F11" t="s">
        <v>1229</v>
      </c>
      <c r="G11" s="11" t="str">
        <f t="shared" si="0"/>
        <v>NBNA map</v>
      </c>
      <c r="H11" s="10" t="s">
        <v>977</v>
      </c>
      <c r="I11" s="10"/>
      <c r="J11" s="13" t="s">
        <v>1240</v>
      </c>
      <c r="K11" t="str">
        <f t="shared" si="1"/>
        <v>Apoidea B</v>
      </c>
      <c r="L11" t="str">
        <f t="shared" si="2"/>
        <v>Andrenidae</v>
      </c>
    </row>
    <row r="12" spans="1:12" x14ac:dyDescent="0.2">
      <c r="A12" s="10" t="s">
        <v>663</v>
      </c>
      <c r="B12" s="10" t="s">
        <v>236</v>
      </c>
      <c r="C12" s="24" t="s">
        <v>98</v>
      </c>
      <c r="D12" s="10" t="s">
        <v>981</v>
      </c>
      <c r="E12" s="10" t="s">
        <v>277</v>
      </c>
      <c r="F12" t="s">
        <v>1117</v>
      </c>
      <c r="G12" s="11" t="str">
        <f t="shared" si="0"/>
        <v>NBNA map</v>
      </c>
      <c r="H12" s="10" t="s">
        <v>619</v>
      </c>
      <c r="I12" s="10"/>
      <c r="J12" s="13"/>
      <c r="K12" t="str">
        <f t="shared" si="1"/>
        <v>Apoidea B</v>
      </c>
      <c r="L12" t="str">
        <f t="shared" si="2"/>
        <v>Andrenidae</v>
      </c>
    </row>
    <row r="13" spans="1:12" x14ac:dyDescent="0.2">
      <c r="A13" s="10" t="s">
        <v>663</v>
      </c>
      <c r="B13" s="10" t="s">
        <v>236</v>
      </c>
      <c r="C13" s="24" t="s">
        <v>99</v>
      </c>
      <c r="D13" s="10" t="s">
        <v>279</v>
      </c>
      <c r="E13" s="10" t="s">
        <v>278</v>
      </c>
      <c r="F13" t="s">
        <v>1047</v>
      </c>
      <c r="G13" s="11" t="str">
        <f t="shared" si="0"/>
        <v>NBNA map</v>
      </c>
      <c r="H13" s="10" t="s">
        <v>619</v>
      </c>
      <c r="I13" s="10"/>
      <c r="J13" s="13" t="s">
        <v>716</v>
      </c>
      <c r="K13" t="str">
        <f t="shared" si="1"/>
        <v>Apoidea B</v>
      </c>
      <c r="L13" t="str">
        <f t="shared" si="2"/>
        <v>Andrenidae</v>
      </c>
    </row>
    <row r="14" spans="1:12" x14ac:dyDescent="0.2">
      <c r="A14" s="10" t="s">
        <v>663</v>
      </c>
      <c r="B14" s="10" t="s">
        <v>236</v>
      </c>
      <c r="C14" s="24" t="s">
        <v>100</v>
      </c>
      <c r="D14" s="10" t="s">
        <v>269</v>
      </c>
      <c r="E14" s="10" t="s">
        <v>280</v>
      </c>
      <c r="F14" t="s">
        <v>1112</v>
      </c>
      <c r="G14" s="11" t="str">
        <f t="shared" si="0"/>
        <v>NBNA map</v>
      </c>
      <c r="H14" s="10" t="s">
        <v>619</v>
      </c>
      <c r="I14" s="10"/>
      <c r="J14" s="13"/>
      <c r="K14" t="str">
        <f t="shared" si="1"/>
        <v>Apoidea B</v>
      </c>
      <c r="L14" t="str">
        <f t="shared" si="2"/>
        <v>Andrenidae</v>
      </c>
    </row>
    <row r="15" spans="1:12" x14ac:dyDescent="0.2">
      <c r="A15" s="10" t="s">
        <v>663</v>
      </c>
      <c r="B15" s="10" t="s">
        <v>236</v>
      </c>
      <c r="C15" s="24" t="s">
        <v>101</v>
      </c>
      <c r="D15" s="10" t="s">
        <v>982</v>
      </c>
      <c r="E15" s="10" t="s">
        <v>281</v>
      </c>
      <c r="F15" t="s">
        <v>1116</v>
      </c>
      <c r="G15" s="11" t="str">
        <f t="shared" si="0"/>
        <v>NBNA map</v>
      </c>
      <c r="H15" s="10" t="s">
        <v>619</v>
      </c>
      <c r="I15" s="10"/>
      <c r="J15" s="13"/>
      <c r="K15" t="str">
        <f t="shared" si="1"/>
        <v>Apoidea B</v>
      </c>
      <c r="L15" t="str">
        <f t="shared" si="2"/>
        <v>Andrenidae</v>
      </c>
    </row>
    <row r="16" spans="1:12" x14ac:dyDescent="0.2">
      <c r="A16" s="10" t="s">
        <v>663</v>
      </c>
      <c r="B16" s="10" t="s">
        <v>236</v>
      </c>
      <c r="C16" s="24" t="s">
        <v>102</v>
      </c>
      <c r="D16" s="10" t="s">
        <v>257</v>
      </c>
      <c r="E16" s="10" t="s">
        <v>282</v>
      </c>
      <c r="F16" t="s">
        <v>1142</v>
      </c>
      <c r="G16" s="11" t="str">
        <f t="shared" si="0"/>
        <v>NBNA map</v>
      </c>
      <c r="H16" s="10" t="s">
        <v>619</v>
      </c>
      <c r="I16" s="10" t="s">
        <v>550</v>
      </c>
      <c r="J16" s="13"/>
      <c r="K16" t="str">
        <f t="shared" si="1"/>
        <v>Apoidea B</v>
      </c>
      <c r="L16" t="str">
        <f t="shared" si="2"/>
        <v>Andrenidae</v>
      </c>
    </row>
    <row r="17" spans="1:12" x14ac:dyDescent="0.2">
      <c r="A17" s="10" t="s">
        <v>663</v>
      </c>
      <c r="B17" s="10" t="s">
        <v>236</v>
      </c>
      <c r="C17" s="28" t="s">
        <v>586</v>
      </c>
      <c r="D17" s="10" t="s">
        <v>759</v>
      </c>
      <c r="E17" s="10" t="s">
        <v>758</v>
      </c>
      <c r="F17" t="s">
        <v>1225</v>
      </c>
      <c r="G17" s="11" t="str">
        <f t="shared" si="0"/>
        <v>NBNA map</v>
      </c>
      <c r="H17" s="14" t="s">
        <v>614</v>
      </c>
      <c r="I17" s="10"/>
      <c r="J17" s="14" t="s">
        <v>899</v>
      </c>
      <c r="K17" t="str">
        <f t="shared" si="1"/>
        <v>Apoidea B</v>
      </c>
      <c r="L17" t="str">
        <f t="shared" si="2"/>
        <v>Andrenidae</v>
      </c>
    </row>
    <row r="18" spans="1:12" x14ac:dyDescent="0.2">
      <c r="A18" s="10" t="s">
        <v>663</v>
      </c>
      <c r="B18" s="10" t="s">
        <v>236</v>
      </c>
      <c r="C18" s="24" t="s">
        <v>103</v>
      </c>
      <c r="D18" s="10" t="s">
        <v>983</v>
      </c>
      <c r="E18" s="10" t="s">
        <v>283</v>
      </c>
      <c r="F18" t="s">
        <v>1137</v>
      </c>
      <c r="G18" s="11" t="str">
        <f t="shared" si="0"/>
        <v>NBNA map</v>
      </c>
      <c r="H18" s="10" t="s">
        <v>619</v>
      </c>
      <c r="I18" s="10"/>
      <c r="J18" s="13"/>
      <c r="K18" t="str">
        <f t="shared" si="1"/>
        <v>Apoidea B</v>
      </c>
      <c r="L18" t="str">
        <f t="shared" si="2"/>
        <v>Andrenidae</v>
      </c>
    </row>
    <row r="19" spans="1:12" x14ac:dyDescent="0.2">
      <c r="A19" s="10" t="s">
        <v>663</v>
      </c>
      <c r="B19" s="10" t="s">
        <v>236</v>
      </c>
      <c r="C19" s="24" t="s">
        <v>104</v>
      </c>
      <c r="D19" s="10" t="s">
        <v>984</v>
      </c>
      <c r="E19" s="10" t="s">
        <v>284</v>
      </c>
      <c r="F19" t="s">
        <v>1093</v>
      </c>
      <c r="G19" s="11" t="str">
        <f t="shared" si="0"/>
        <v>NBNA map</v>
      </c>
      <c r="H19" s="10" t="s">
        <v>619</v>
      </c>
      <c r="I19" s="10" t="s">
        <v>551</v>
      </c>
      <c r="J19" s="13" t="s">
        <v>1380</v>
      </c>
      <c r="K19" t="str">
        <f t="shared" si="1"/>
        <v>Apoidea B</v>
      </c>
      <c r="L19" t="str">
        <f t="shared" si="2"/>
        <v>Andrenidae</v>
      </c>
    </row>
    <row r="20" spans="1:12" x14ac:dyDescent="0.2">
      <c r="A20" s="10" t="s">
        <v>663</v>
      </c>
      <c r="B20" s="10" t="s">
        <v>236</v>
      </c>
      <c r="C20" s="24" t="s">
        <v>105</v>
      </c>
      <c r="D20" s="10" t="s">
        <v>269</v>
      </c>
      <c r="E20" s="10" t="s">
        <v>285</v>
      </c>
      <c r="F20" t="s">
        <v>1157</v>
      </c>
      <c r="G20" s="11" t="str">
        <f t="shared" si="0"/>
        <v>NBNA map</v>
      </c>
      <c r="H20" s="10" t="s">
        <v>619</v>
      </c>
      <c r="I20" s="10"/>
      <c r="J20" s="12"/>
      <c r="K20" t="str">
        <f t="shared" si="1"/>
        <v>Apoidea B</v>
      </c>
      <c r="L20" t="str">
        <f t="shared" si="2"/>
        <v>Andrenidae</v>
      </c>
    </row>
    <row r="21" spans="1:12" x14ac:dyDescent="0.2">
      <c r="A21" s="10" t="s">
        <v>663</v>
      </c>
      <c r="B21" s="10" t="s">
        <v>236</v>
      </c>
      <c r="C21" s="24" t="s">
        <v>106</v>
      </c>
      <c r="D21" s="10" t="s">
        <v>269</v>
      </c>
      <c r="E21" s="10" t="s">
        <v>286</v>
      </c>
      <c r="F21" t="s">
        <v>1139</v>
      </c>
      <c r="G21" s="11" t="str">
        <f t="shared" si="0"/>
        <v>NBNA map</v>
      </c>
      <c r="H21" s="10" t="s">
        <v>619</v>
      </c>
      <c r="I21" s="10" t="s">
        <v>251</v>
      </c>
      <c r="J21" s="13" t="s">
        <v>717</v>
      </c>
      <c r="K21" t="str">
        <f t="shared" si="1"/>
        <v>Apoidea B</v>
      </c>
      <c r="L21" t="str">
        <f t="shared" si="2"/>
        <v>Andrenidae</v>
      </c>
    </row>
    <row r="22" spans="1:12" x14ac:dyDescent="0.2">
      <c r="A22" s="10" t="s">
        <v>663</v>
      </c>
      <c r="B22" s="10" t="s">
        <v>236</v>
      </c>
      <c r="C22" s="24" t="s">
        <v>107</v>
      </c>
      <c r="D22" s="10" t="s">
        <v>269</v>
      </c>
      <c r="E22" s="10" t="s">
        <v>287</v>
      </c>
      <c r="F22" t="s">
        <v>1126</v>
      </c>
      <c r="G22" s="11" t="str">
        <f t="shared" si="0"/>
        <v>NBNA map</v>
      </c>
      <c r="H22" s="10" t="s">
        <v>619</v>
      </c>
      <c r="I22" s="10"/>
      <c r="J22" s="13"/>
      <c r="K22" t="str">
        <f t="shared" si="1"/>
        <v>Apoidea B</v>
      </c>
      <c r="L22" t="str">
        <f t="shared" si="2"/>
        <v>Andrenidae</v>
      </c>
    </row>
    <row r="23" spans="1:12" x14ac:dyDescent="0.2">
      <c r="A23" s="10" t="s">
        <v>663</v>
      </c>
      <c r="B23" s="10" t="s">
        <v>236</v>
      </c>
      <c r="C23" s="27" t="s">
        <v>1488</v>
      </c>
      <c r="D23" s="10" t="s">
        <v>992</v>
      </c>
      <c r="E23" s="10" t="s">
        <v>1490</v>
      </c>
      <c r="F23" s="10" t="s">
        <v>1489</v>
      </c>
      <c r="G23" s="11" t="str">
        <f t="shared" si="0"/>
        <v>NBNA map</v>
      </c>
      <c r="H23" s="10" t="s">
        <v>624</v>
      </c>
      <c r="I23" s="10"/>
      <c r="J23" s="13" t="s">
        <v>1491</v>
      </c>
      <c r="K23" t="str">
        <f t="shared" ref="K23" si="3">A23</f>
        <v>Apoidea B</v>
      </c>
      <c r="L23" t="str">
        <f t="shared" ref="L23" si="4">B23</f>
        <v>Andrenidae</v>
      </c>
    </row>
    <row r="24" spans="1:12" x14ac:dyDescent="0.2">
      <c r="A24" s="10" t="s">
        <v>663</v>
      </c>
      <c r="B24" s="10" t="s">
        <v>236</v>
      </c>
      <c r="C24" s="24" t="s">
        <v>108</v>
      </c>
      <c r="D24" s="10" t="s">
        <v>985</v>
      </c>
      <c r="E24" s="10" t="s">
        <v>288</v>
      </c>
      <c r="F24" t="s">
        <v>1115</v>
      </c>
      <c r="G24" s="11" t="str">
        <f t="shared" si="0"/>
        <v>NBNA map</v>
      </c>
      <c r="H24" s="10" t="s">
        <v>619</v>
      </c>
      <c r="I24" s="10" t="s">
        <v>552</v>
      </c>
      <c r="J24" s="13"/>
      <c r="K24" t="str">
        <f t="shared" si="1"/>
        <v>Apoidea B</v>
      </c>
      <c r="L24" t="str">
        <f t="shared" si="2"/>
        <v>Andrenidae</v>
      </c>
    </row>
    <row r="25" spans="1:12" x14ac:dyDescent="0.2">
      <c r="A25" s="10" t="s">
        <v>663</v>
      </c>
      <c r="B25" s="10" t="s">
        <v>236</v>
      </c>
      <c r="C25" s="24" t="s">
        <v>109</v>
      </c>
      <c r="D25" s="10" t="s">
        <v>290</v>
      </c>
      <c r="E25" s="10" t="s">
        <v>289</v>
      </c>
      <c r="F25" t="s">
        <v>1128</v>
      </c>
      <c r="G25" s="11" t="str">
        <f t="shared" si="0"/>
        <v>NBNA map</v>
      </c>
      <c r="H25" s="10" t="s">
        <v>619</v>
      </c>
      <c r="I25" s="10"/>
      <c r="J25" s="13" t="s">
        <v>1558</v>
      </c>
      <c r="K25" t="str">
        <f t="shared" si="1"/>
        <v>Apoidea B</v>
      </c>
      <c r="L25" t="str">
        <f t="shared" si="2"/>
        <v>Andrenidae</v>
      </c>
    </row>
    <row r="26" spans="1:12" x14ac:dyDescent="0.2">
      <c r="A26" s="10" t="s">
        <v>663</v>
      </c>
      <c r="B26" s="10" t="s">
        <v>236</v>
      </c>
      <c r="C26" s="24" t="s">
        <v>110</v>
      </c>
      <c r="D26" s="10" t="s">
        <v>292</v>
      </c>
      <c r="E26" s="10" t="s">
        <v>291</v>
      </c>
      <c r="F26" t="s">
        <v>1158</v>
      </c>
      <c r="G26" s="11" t="str">
        <f t="shared" si="0"/>
        <v>NBNA map</v>
      </c>
      <c r="H26" s="10" t="s">
        <v>619</v>
      </c>
      <c r="I26" s="10"/>
      <c r="J26" s="13" t="s">
        <v>718</v>
      </c>
      <c r="K26" t="str">
        <f t="shared" si="1"/>
        <v>Apoidea B</v>
      </c>
      <c r="L26" t="str">
        <f t="shared" si="2"/>
        <v>Andrenidae</v>
      </c>
    </row>
    <row r="27" spans="1:12" x14ac:dyDescent="0.2">
      <c r="A27" s="10" t="s">
        <v>663</v>
      </c>
      <c r="B27" s="10" t="s">
        <v>236</v>
      </c>
      <c r="C27" s="24" t="s">
        <v>111</v>
      </c>
      <c r="D27" s="10" t="s">
        <v>294</v>
      </c>
      <c r="E27" s="10" t="s">
        <v>293</v>
      </c>
      <c r="F27" t="s">
        <v>1086</v>
      </c>
      <c r="G27" s="11" t="str">
        <f t="shared" si="0"/>
        <v>NBNA map</v>
      </c>
      <c r="H27" s="10" t="s">
        <v>619</v>
      </c>
      <c r="I27" s="10"/>
      <c r="J27" s="13"/>
      <c r="K27" t="str">
        <f t="shared" si="1"/>
        <v>Apoidea B</v>
      </c>
      <c r="L27" t="str">
        <f t="shared" si="2"/>
        <v>Andrenidae</v>
      </c>
    </row>
    <row r="28" spans="1:12" x14ac:dyDescent="0.2">
      <c r="A28" s="10" t="s">
        <v>663</v>
      </c>
      <c r="B28" s="10" t="s">
        <v>236</v>
      </c>
      <c r="C28" s="24" t="s">
        <v>112</v>
      </c>
      <c r="D28" s="10" t="s">
        <v>985</v>
      </c>
      <c r="E28" s="10" t="s">
        <v>295</v>
      </c>
      <c r="F28" t="s">
        <v>1159</v>
      </c>
      <c r="G28" s="11" t="str">
        <f t="shared" si="0"/>
        <v>NBNA map</v>
      </c>
      <c r="H28" s="10" t="s">
        <v>619</v>
      </c>
      <c r="I28" s="10"/>
      <c r="J28" s="13"/>
      <c r="K28" t="str">
        <f t="shared" si="1"/>
        <v>Apoidea B</v>
      </c>
      <c r="L28" t="str">
        <f t="shared" si="2"/>
        <v>Andrenidae</v>
      </c>
    </row>
    <row r="29" spans="1:12" x14ac:dyDescent="0.2">
      <c r="A29" s="10" t="s">
        <v>663</v>
      </c>
      <c r="B29" s="10" t="s">
        <v>236</v>
      </c>
      <c r="C29" s="24" t="s">
        <v>113</v>
      </c>
      <c r="D29" s="10" t="s">
        <v>986</v>
      </c>
      <c r="E29" s="10" t="s">
        <v>296</v>
      </c>
      <c r="F29" t="s">
        <v>1123</v>
      </c>
      <c r="G29" s="11" t="str">
        <f t="shared" si="0"/>
        <v>NBNA map</v>
      </c>
      <c r="H29" s="10" t="s">
        <v>619</v>
      </c>
      <c r="I29" s="10"/>
      <c r="J29" s="13" t="s">
        <v>719</v>
      </c>
      <c r="K29" t="str">
        <f t="shared" si="1"/>
        <v>Apoidea B</v>
      </c>
      <c r="L29" t="str">
        <f t="shared" si="2"/>
        <v>Andrenidae</v>
      </c>
    </row>
    <row r="30" spans="1:12" x14ac:dyDescent="0.2">
      <c r="A30" s="10" t="s">
        <v>663</v>
      </c>
      <c r="B30" s="10" t="s">
        <v>236</v>
      </c>
      <c r="C30" s="24" t="s">
        <v>114</v>
      </c>
      <c r="D30" s="10" t="s">
        <v>985</v>
      </c>
      <c r="E30" s="10" t="s">
        <v>297</v>
      </c>
      <c r="F30" t="s">
        <v>1038</v>
      </c>
      <c r="G30" s="11" t="str">
        <f t="shared" si="0"/>
        <v>NBNA map</v>
      </c>
      <c r="H30" s="10" t="s">
        <v>619</v>
      </c>
      <c r="I30" s="10" t="s">
        <v>553</v>
      </c>
      <c r="J30" s="13"/>
      <c r="K30" t="str">
        <f t="shared" si="1"/>
        <v>Apoidea B</v>
      </c>
      <c r="L30" t="str">
        <f t="shared" si="2"/>
        <v>Andrenidae</v>
      </c>
    </row>
    <row r="31" spans="1:12" x14ac:dyDescent="0.2">
      <c r="A31" s="10" t="s">
        <v>663</v>
      </c>
      <c r="B31" s="10" t="s">
        <v>236</v>
      </c>
      <c r="C31" s="24" t="s">
        <v>115</v>
      </c>
      <c r="D31" s="10" t="s">
        <v>269</v>
      </c>
      <c r="E31" s="10" t="s">
        <v>298</v>
      </c>
      <c r="F31" t="s">
        <v>1082</v>
      </c>
      <c r="G31" s="11" t="str">
        <f t="shared" si="0"/>
        <v>NBNA map</v>
      </c>
      <c r="H31" s="10" t="s">
        <v>619</v>
      </c>
      <c r="I31" s="10"/>
      <c r="J31" s="13"/>
      <c r="K31" t="str">
        <f t="shared" si="1"/>
        <v>Apoidea B</v>
      </c>
      <c r="L31" t="str">
        <f t="shared" si="2"/>
        <v>Andrenidae</v>
      </c>
    </row>
    <row r="32" spans="1:12" x14ac:dyDescent="0.2">
      <c r="A32" s="10" t="s">
        <v>663</v>
      </c>
      <c r="B32" s="10" t="s">
        <v>240</v>
      </c>
      <c r="C32" s="24" t="s">
        <v>117</v>
      </c>
      <c r="D32" s="10" t="s">
        <v>259</v>
      </c>
      <c r="E32" s="10" t="s">
        <v>312</v>
      </c>
      <c r="F32" t="s">
        <v>1105</v>
      </c>
      <c r="G32" s="11" t="str">
        <f t="shared" si="0"/>
        <v>NBNA map</v>
      </c>
      <c r="H32" s="10" t="s">
        <v>619</v>
      </c>
      <c r="I32" s="10" t="s">
        <v>550</v>
      </c>
      <c r="J32" s="13" t="s">
        <v>1601</v>
      </c>
      <c r="K32" t="str">
        <f t="shared" si="1"/>
        <v>Apoidea B</v>
      </c>
      <c r="L32" t="str">
        <f t="shared" si="2"/>
        <v>Apidae</v>
      </c>
    </row>
    <row r="33" spans="1:12" x14ac:dyDescent="0.2">
      <c r="A33" s="10" t="s">
        <v>663</v>
      </c>
      <c r="B33" s="10" t="s">
        <v>240</v>
      </c>
      <c r="C33" s="24" t="s">
        <v>118</v>
      </c>
      <c r="D33" s="10" t="s">
        <v>987</v>
      </c>
      <c r="E33" s="10" t="s">
        <v>313</v>
      </c>
      <c r="F33" t="s">
        <v>1111</v>
      </c>
      <c r="G33" s="11" t="str">
        <f t="shared" si="0"/>
        <v>NBNA map</v>
      </c>
      <c r="H33" s="10" t="s">
        <v>619</v>
      </c>
      <c r="I33" s="10"/>
      <c r="J33" s="13"/>
      <c r="K33" t="str">
        <f t="shared" si="1"/>
        <v>Apoidea B</v>
      </c>
      <c r="L33" t="str">
        <f t="shared" si="2"/>
        <v>Apidae</v>
      </c>
    </row>
    <row r="34" spans="1:12" x14ac:dyDescent="0.2">
      <c r="A34" s="10" t="s">
        <v>663</v>
      </c>
      <c r="B34" s="10" t="s">
        <v>240</v>
      </c>
      <c r="C34" s="24" t="s">
        <v>119</v>
      </c>
      <c r="D34" s="10" t="s">
        <v>988</v>
      </c>
      <c r="E34" s="10" t="s">
        <v>318</v>
      </c>
      <c r="F34" t="s">
        <v>1099</v>
      </c>
      <c r="G34" s="11" t="str">
        <f t="shared" si="0"/>
        <v>NBNA map</v>
      </c>
      <c r="H34" s="10" t="s">
        <v>619</v>
      </c>
      <c r="I34" s="10"/>
      <c r="J34" s="13" t="s">
        <v>847</v>
      </c>
      <c r="K34" t="str">
        <f t="shared" si="1"/>
        <v>Apoidea B</v>
      </c>
      <c r="L34" t="str">
        <f t="shared" si="2"/>
        <v>Apidae</v>
      </c>
    </row>
    <row r="35" spans="1:12" x14ac:dyDescent="0.2">
      <c r="A35" s="10" t="s">
        <v>663</v>
      </c>
      <c r="B35" s="10" t="s">
        <v>240</v>
      </c>
      <c r="C35" s="24" t="s">
        <v>121</v>
      </c>
      <c r="D35" s="10" t="s">
        <v>269</v>
      </c>
      <c r="E35" s="10" t="s">
        <v>327</v>
      </c>
      <c r="F35" t="s">
        <v>1077</v>
      </c>
      <c r="G35" s="11" t="str">
        <f t="shared" si="0"/>
        <v>NBNA map</v>
      </c>
      <c r="H35" s="10" t="s">
        <v>619</v>
      </c>
      <c r="I35" s="10"/>
      <c r="J35" s="13" t="s">
        <v>1526</v>
      </c>
      <c r="K35" t="str">
        <f t="shared" si="1"/>
        <v>Apoidea B</v>
      </c>
      <c r="L35" t="str">
        <f t="shared" si="2"/>
        <v>Apidae</v>
      </c>
    </row>
    <row r="36" spans="1:12" x14ac:dyDescent="0.2">
      <c r="A36" s="10" t="s">
        <v>663</v>
      </c>
      <c r="B36" s="10" t="s">
        <v>240</v>
      </c>
      <c r="C36" s="24" t="s">
        <v>122</v>
      </c>
      <c r="D36" s="10" t="s">
        <v>329</v>
      </c>
      <c r="E36" s="10" t="s">
        <v>328</v>
      </c>
      <c r="F36" t="s">
        <v>1110</v>
      </c>
      <c r="G36" s="11" t="str">
        <f t="shared" si="0"/>
        <v>NBNA map</v>
      </c>
      <c r="H36" s="10" t="s">
        <v>619</v>
      </c>
      <c r="I36" s="10"/>
      <c r="J36" s="13"/>
      <c r="K36" t="str">
        <f t="shared" si="1"/>
        <v>Apoidea B</v>
      </c>
      <c r="L36" t="str">
        <f t="shared" si="2"/>
        <v>Apidae</v>
      </c>
    </row>
    <row r="37" spans="1:12" x14ac:dyDescent="0.2">
      <c r="A37" s="10" t="s">
        <v>663</v>
      </c>
      <c r="B37" s="10" t="s">
        <v>240</v>
      </c>
      <c r="C37" s="24" t="s">
        <v>123</v>
      </c>
      <c r="D37" s="10" t="s">
        <v>331</v>
      </c>
      <c r="E37" s="10" t="s">
        <v>330</v>
      </c>
      <c r="F37" t="s">
        <v>1071</v>
      </c>
      <c r="G37" s="11" t="str">
        <f t="shared" si="0"/>
        <v>NBNA map</v>
      </c>
      <c r="H37" s="10" t="s">
        <v>619</v>
      </c>
      <c r="I37" s="10"/>
      <c r="J37" s="13" t="s">
        <v>922</v>
      </c>
      <c r="K37" t="str">
        <f t="shared" si="1"/>
        <v>Apoidea B</v>
      </c>
      <c r="L37" t="str">
        <f t="shared" si="2"/>
        <v>Apidae</v>
      </c>
    </row>
    <row r="38" spans="1:12" x14ac:dyDescent="0.2">
      <c r="A38" s="10" t="s">
        <v>663</v>
      </c>
      <c r="B38" s="10" t="s">
        <v>240</v>
      </c>
      <c r="C38" s="24" t="s">
        <v>124</v>
      </c>
      <c r="D38" s="10" t="s">
        <v>333</v>
      </c>
      <c r="E38" s="10" t="s">
        <v>332</v>
      </c>
      <c r="F38" t="s">
        <v>1120</v>
      </c>
      <c r="G38" s="11" t="str">
        <f t="shared" si="0"/>
        <v>NBNA map</v>
      </c>
      <c r="H38" s="10" t="s">
        <v>619</v>
      </c>
      <c r="I38" s="10"/>
      <c r="J38" s="13"/>
      <c r="K38" t="str">
        <f t="shared" si="1"/>
        <v>Apoidea B</v>
      </c>
      <c r="L38" t="str">
        <f t="shared" si="2"/>
        <v>Apidae</v>
      </c>
    </row>
    <row r="39" spans="1:12" x14ac:dyDescent="0.2">
      <c r="A39" s="10" t="s">
        <v>663</v>
      </c>
      <c r="B39" s="10" t="s">
        <v>240</v>
      </c>
      <c r="C39" s="24" t="s">
        <v>125</v>
      </c>
      <c r="D39" s="10" t="s">
        <v>989</v>
      </c>
      <c r="E39" s="10" t="s">
        <v>334</v>
      </c>
      <c r="F39" t="s">
        <v>1033</v>
      </c>
      <c r="G39" s="11" t="str">
        <f t="shared" si="0"/>
        <v>NBNA map</v>
      </c>
      <c r="H39" s="10" t="s">
        <v>619</v>
      </c>
      <c r="I39" s="10" t="s">
        <v>554</v>
      </c>
      <c r="J39" s="13" t="s">
        <v>1333</v>
      </c>
      <c r="K39" t="str">
        <f t="shared" si="1"/>
        <v>Apoidea B</v>
      </c>
      <c r="L39" t="str">
        <f t="shared" si="2"/>
        <v>Apidae</v>
      </c>
    </row>
    <row r="40" spans="1:12" x14ac:dyDescent="0.2">
      <c r="A40" s="10" t="s">
        <v>663</v>
      </c>
      <c r="B40" s="10" t="s">
        <v>240</v>
      </c>
      <c r="C40" s="24" t="s">
        <v>126</v>
      </c>
      <c r="D40" s="10" t="s">
        <v>324</v>
      </c>
      <c r="E40" s="10" t="s">
        <v>335</v>
      </c>
      <c r="F40" t="s">
        <v>1072</v>
      </c>
      <c r="G40" s="11" t="str">
        <f t="shared" si="0"/>
        <v>NBNA map</v>
      </c>
      <c r="H40" s="10" t="s">
        <v>619</v>
      </c>
      <c r="I40" s="10"/>
      <c r="J40" s="13"/>
      <c r="K40" t="str">
        <f t="shared" si="1"/>
        <v>Apoidea B</v>
      </c>
      <c r="L40" t="str">
        <f t="shared" si="2"/>
        <v>Apidae</v>
      </c>
    </row>
    <row r="41" spans="1:12" x14ac:dyDescent="0.2">
      <c r="A41" s="10" t="s">
        <v>663</v>
      </c>
      <c r="B41" s="10" t="s">
        <v>240</v>
      </c>
      <c r="C41" s="29" t="s">
        <v>127</v>
      </c>
      <c r="D41" s="10" t="s">
        <v>990</v>
      </c>
      <c r="E41" s="10" t="s">
        <v>336</v>
      </c>
      <c r="F41" t="s">
        <v>1037</v>
      </c>
      <c r="G41" s="11" t="str">
        <f t="shared" si="0"/>
        <v>NBNA map</v>
      </c>
      <c r="H41" s="10" t="s">
        <v>624</v>
      </c>
      <c r="I41" s="10" t="s">
        <v>555</v>
      </c>
      <c r="J41" s="13" t="s">
        <v>900</v>
      </c>
      <c r="K41" t="str">
        <f t="shared" si="1"/>
        <v>Apoidea B</v>
      </c>
      <c r="L41" t="str">
        <f t="shared" si="2"/>
        <v>Apidae</v>
      </c>
    </row>
    <row r="42" spans="1:12" x14ac:dyDescent="0.2">
      <c r="A42" s="10" t="s">
        <v>663</v>
      </c>
      <c r="B42" s="10" t="s">
        <v>240</v>
      </c>
      <c r="C42" s="24" t="s">
        <v>128</v>
      </c>
      <c r="D42" s="10" t="s">
        <v>257</v>
      </c>
      <c r="E42" s="10" t="s">
        <v>337</v>
      </c>
      <c r="F42" t="s">
        <v>1078</v>
      </c>
      <c r="G42" s="11" t="str">
        <f t="shared" si="0"/>
        <v>NBNA map</v>
      </c>
      <c r="H42" s="10" t="s">
        <v>619</v>
      </c>
      <c r="I42" s="10"/>
      <c r="J42" s="13" t="s">
        <v>1597</v>
      </c>
      <c r="K42" t="str">
        <f t="shared" si="1"/>
        <v>Apoidea B</v>
      </c>
      <c r="L42" t="str">
        <f t="shared" si="2"/>
        <v>Apidae</v>
      </c>
    </row>
    <row r="43" spans="1:12" x14ac:dyDescent="0.2">
      <c r="A43" s="10" t="s">
        <v>663</v>
      </c>
      <c r="B43" s="10" t="s">
        <v>240</v>
      </c>
      <c r="C43" s="24" t="s">
        <v>129</v>
      </c>
      <c r="D43" s="10" t="s">
        <v>269</v>
      </c>
      <c r="E43" s="10" t="s">
        <v>338</v>
      </c>
      <c r="F43" t="s">
        <v>1070</v>
      </c>
      <c r="G43" s="11" t="str">
        <f t="shared" si="0"/>
        <v>NBNA map</v>
      </c>
      <c r="H43" s="10" t="s">
        <v>619</v>
      </c>
      <c r="I43" s="10"/>
      <c r="J43" s="13" t="s">
        <v>720</v>
      </c>
      <c r="K43" t="str">
        <f t="shared" si="1"/>
        <v>Apoidea B</v>
      </c>
      <c r="L43" t="str">
        <f t="shared" si="2"/>
        <v>Apidae</v>
      </c>
    </row>
    <row r="44" spans="1:12" x14ac:dyDescent="0.2">
      <c r="A44" s="10" t="s">
        <v>663</v>
      </c>
      <c r="B44" s="10" t="s">
        <v>240</v>
      </c>
      <c r="C44" s="24" t="s">
        <v>130</v>
      </c>
      <c r="D44" s="10" t="s">
        <v>257</v>
      </c>
      <c r="E44" s="10" t="s">
        <v>339</v>
      </c>
      <c r="F44" t="s">
        <v>1069</v>
      </c>
      <c r="G44" s="11" t="str">
        <f t="shared" si="0"/>
        <v>NBNA map</v>
      </c>
      <c r="H44" s="10" t="s">
        <v>619</v>
      </c>
      <c r="I44" s="10"/>
      <c r="J44" s="13" t="s">
        <v>945</v>
      </c>
      <c r="K44" t="str">
        <f t="shared" si="1"/>
        <v>Apoidea B</v>
      </c>
      <c r="L44" t="str">
        <f t="shared" si="2"/>
        <v>Apidae</v>
      </c>
    </row>
    <row r="45" spans="1:12" x14ac:dyDescent="0.2">
      <c r="A45" s="10" t="s">
        <v>663</v>
      </c>
      <c r="B45" s="10" t="s">
        <v>240</v>
      </c>
      <c r="C45" s="24" t="s">
        <v>3</v>
      </c>
      <c r="D45" s="10" t="s">
        <v>324</v>
      </c>
      <c r="E45" s="10" t="s">
        <v>340</v>
      </c>
      <c r="F45" t="s">
        <v>1068</v>
      </c>
      <c r="G45" s="11" t="str">
        <f t="shared" si="0"/>
        <v>NBNA map</v>
      </c>
      <c r="H45" s="10" t="s">
        <v>619</v>
      </c>
      <c r="I45" s="10"/>
      <c r="J45" s="13" t="s">
        <v>1327</v>
      </c>
      <c r="K45" t="str">
        <f t="shared" si="1"/>
        <v>Apoidea B</v>
      </c>
      <c r="L45" t="str">
        <f t="shared" si="2"/>
        <v>Apidae</v>
      </c>
    </row>
    <row r="46" spans="1:12" x14ac:dyDescent="0.2">
      <c r="A46" s="10" t="s">
        <v>663</v>
      </c>
      <c r="B46" s="10" t="s">
        <v>240</v>
      </c>
      <c r="C46" s="24" t="s">
        <v>131</v>
      </c>
      <c r="D46" s="10" t="s">
        <v>342</v>
      </c>
      <c r="E46" s="10" t="s">
        <v>341</v>
      </c>
      <c r="F46" t="s">
        <v>1160</v>
      </c>
      <c r="G46" s="11" t="str">
        <f t="shared" si="0"/>
        <v>NBNA map</v>
      </c>
      <c r="H46" s="10" t="s">
        <v>619</v>
      </c>
      <c r="I46" s="10"/>
      <c r="J46" s="13"/>
      <c r="K46" t="str">
        <f t="shared" si="1"/>
        <v>Apoidea B</v>
      </c>
      <c r="L46" t="str">
        <f t="shared" si="2"/>
        <v>Apidae</v>
      </c>
    </row>
    <row r="47" spans="1:12" x14ac:dyDescent="0.2">
      <c r="A47" s="10" t="s">
        <v>663</v>
      </c>
      <c r="B47" s="10" t="s">
        <v>240</v>
      </c>
      <c r="C47" s="24" t="s">
        <v>132</v>
      </c>
      <c r="D47" s="10" t="s">
        <v>294</v>
      </c>
      <c r="E47" s="10" t="s">
        <v>343</v>
      </c>
      <c r="F47" t="s">
        <v>1076</v>
      </c>
      <c r="G47" s="11" t="str">
        <f t="shared" si="0"/>
        <v>NBNA map</v>
      </c>
      <c r="H47" s="10" t="s">
        <v>619</v>
      </c>
      <c r="I47" s="10" t="s">
        <v>550</v>
      </c>
      <c r="J47" s="13" t="s">
        <v>923</v>
      </c>
      <c r="K47" t="str">
        <f t="shared" si="1"/>
        <v>Apoidea B</v>
      </c>
      <c r="L47" t="str">
        <f t="shared" si="2"/>
        <v>Apidae</v>
      </c>
    </row>
    <row r="48" spans="1:12" x14ac:dyDescent="0.2">
      <c r="A48" s="10" t="s">
        <v>663</v>
      </c>
      <c r="B48" s="10" t="s">
        <v>240</v>
      </c>
      <c r="C48" s="24" t="s">
        <v>133</v>
      </c>
      <c r="D48" s="10" t="s">
        <v>257</v>
      </c>
      <c r="E48" s="10" t="s">
        <v>344</v>
      </c>
      <c r="F48" t="s">
        <v>1035</v>
      </c>
      <c r="G48" s="11" t="str">
        <f t="shared" si="0"/>
        <v>NBNA map</v>
      </c>
      <c r="H48" s="10" t="s">
        <v>619</v>
      </c>
      <c r="I48" s="10" t="s">
        <v>553</v>
      </c>
      <c r="J48" s="13" t="s">
        <v>1439</v>
      </c>
      <c r="K48" t="str">
        <f t="shared" si="1"/>
        <v>Apoidea B</v>
      </c>
      <c r="L48" t="str">
        <f t="shared" si="2"/>
        <v>Apidae</v>
      </c>
    </row>
    <row r="49" spans="1:12" x14ac:dyDescent="0.2">
      <c r="A49" s="10" t="s">
        <v>663</v>
      </c>
      <c r="B49" s="10" t="s">
        <v>240</v>
      </c>
      <c r="C49" s="24" t="s">
        <v>134</v>
      </c>
      <c r="D49" s="10" t="s">
        <v>991</v>
      </c>
      <c r="E49" s="10" t="s">
        <v>345</v>
      </c>
      <c r="F49" t="s">
        <v>1055</v>
      </c>
      <c r="G49" s="11" t="str">
        <f t="shared" si="0"/>
        <v>NBNA map</v>
      </c>
      <c r="H49" s="10" t="s">
        <v>619</v>
      </c>
      <c r="I49" s="10"/>
      <c r="J49" s="13" t="s">
        <v>932</v>
      </c>
      <c r="K49" t="str">
        <f t="shared" si="1"/>
        <v>Apoidea B</v>
      </c>
      <c r="L49" t="str">
        <f t="shared" si="2"/>
        <v>Apidae</v>
      </c>
    </row>
    <row r="50" spans="1:12" x14ac:dyDescent="0.2">
      <c r="A50" s="10" t="s">
        <v>663</v>
      </c>
      <c r="B50" s="10" t="s">
        <v>240</v>
      </c>
      <c r="C50" s="24" t="s">
        <v>135</v>
      </c>
      <c r="D50" s="10" t="s">
        <v>324</v>
      </c>
      <c r="E50" s="10" t="s">
        <v>346</v>
      </c>
      <c r="F50" t="s">
        <v>1073</v>
      </c>
      <c r="G50" s="11" t="str">
        <f t="shared" si="0"/>
        <v>NBNA map</v>
      </c>
      <c r="H50" s="10" t="s">
        <v>619</v>
      </c>
      <c r="I50" s="10"/>
      <c r="J50" s="12" t="s">
        <v>1552</v>
      </c>
      <c r="K50" t="str">
        <f t="shared" si="1"/>
        <v>Apoidea B</v>
      </c>
      <c r="L50" t="str">
        <f t="shared" si="2"/>
        <v>Apidae</v>
      </c>
    </row>
    <row r="51" spans="1:12" x14ac:dyDescent="0.2">
      <c r="A51" s="10" t="s">
        <v>663</v>
      </c>
      <c r="B51" s="10" t="s">
        <v>240</v>
      </c>
      <c r="C51" s="24" t="s">
        <v>136</v>
      </c>
      <c r="D51" s="10" t="s">
        <v>992</v>
      </c>
      <c r="E51" s="10" t="s">
        <v>347</v>
      </c>
      <c r="F51" t="s">
        <v>1036</v>
      </c>
      <c r="G51" s="11" t="str">
        <f t="shared" si="0"/>
        <v>NBNA map</v>
      </c>
      <c r="H51" s="10" t="s">
        <v>619</v>
      </c>
      <c r="I51" s="10" t="s">
        <v>553</v>
      </c>
      <c r="J51" s="13" t="s">
        <v>721</v>
      </c>
      <c r="K51" t="str">
        <f t="shared" si="1"/>
        <v>Apoidea B</v>
      </c>
      <c r="L51" t="str">
        <f t="shared" si="2"/>
        <v>Apidae</v>
      </c>
    </row>
    <row r="52" spans="1:12" x14ac:dyDescent="0.2">
      <c r="A52" s="10" t="s">
        <v>663</v>
      </c>
      <c r="B52" s="10" t="s">
        <v>240</v>
      </c>
      <c r="C52" s="24" t="s">
        <v>137</v>
      </c>
      <c r="D52" s="10" t="s">
        <v>349</v>
      </c>
      <c r="E52" s="10" t="s">
        <v>348</v>
      </c>
      <c r="F52" t="s">
        <v>1226</v>
      </c>
      <c r="G52" s="11" t="str">
        <f t="shared" si="0"/>
        <v>NBNA map</v>
      </c>
      <c r="H52" s="10" t="s">
        <v>619</v>
      </c>
      <c r="I52" s="10"/>
      <c r="J52" s="13" t="s">
        <v>1572</v>
      </c>
      <c r="K52" t="str">
        <f t="shared" si="1"/>
        <v>Apoidea B</v>
      </c>
      <c r="L52" t="str">
        <f t="shared" si="2"/>
        <v>Apidae</v>
      </c>
    </row>
    <row r="53" spans="1:12" x14ac:dyDescent="0.2">
      <c r="A53" s="10" t="s">
        <v>663</v>
      </c>
      <c r="B53" s="10" t="s">
        <v>240</v>
      </c>
      <c r="C53" s="24" t="s">
        <v>138</v>
      </c>
      <c r="D53" s="10" t="s">
        <v>993</v>
      </c>
      <c r="E53" s="10" t="s">
        <v>350</v>
      </c>
      <c r="F53" t="s">
        <v>1074</v>
      </c>
      <c r="G53" s="11" t="str">
        <f t="shared" si="0"/>
        <v>NBNA map</v>
      </c>
      <c r="H53" s="10" t="s">
        <v>619</v>
      </c>
      <c r="I53" s="10"/>
      <c r="J53" s="13"/>
      <c r="K53" t="str">
        <f t="shared" si="1"/>
        <v>Apoidea B</v>
      </c>
      <c r="L53" t="str">
        <f t="shared" si="2"/>
        <v>Apidae</v>
      </c>
    </row>
    <row r="54" spans="1:12" x14ac:dyDescent="0.2">
      <c r="A54" s="10" t="s">
        <v>663</v>
      </c>
      <c r="B54" s="10" t="s">
        <v>240</v>
      </c>
      <c r="C54" s="27" t="s">
        <v>139</v>
      </c>
      <c r="D54" s="10" t="s">
        <v>257</v>
      </c>
      <c r="E54" s="10" t="s">
        <v>351</v>
      </c>
      <c r="F54" t="s">
        <v>1230</v>
      </c>
      <c r="G54" s="11" t="str">
        <f t="shared" si="0"/>
        <v>NBNA map</v>
      </c>
      <c r="H54" s="10" t="s">
        <v>624</v>
      </c>
      <c r="I54" s="10"/>
      <c r="J54" s="12" t="s">
        <v>928</v>
      </c>
      <c r="K54" t="str">
        <f t="shared" si="1"/>
        <v>Apoidea B</v>
      </c>
      <c r="L54" t="str">
        <f t="shared" si="2"/>
        <v>Apidae</v>
      </c>
    </row>
    <row r="55" spans="1:12" x14ac:dyDescent="0.2">
      <c r="A55" s="10" t="s">
        <v>663</v>
      </c>
      <c r="B55" s="10" t="s">
        <v>240</v>
      </c>
      <c r="C55" s="28" t="s">
        <v>556</v>
      </c>
      <c r="D55" s="10" t="s">
        <v>324</v>
      </c>
      <c r="E55" s="10" t="s">
        <v>761</v>
      </c>
      <c r="F55" t="s">
        <v>1217</v>
      </c>
      <c r="G55" s="11" t="str">
        <f t="shared" si="0"/>
        <v>NBNA map</v>
      </c>
      <c r="H55" s="14" t="s">
        <v>614</v>
      </c>
      <c r="I55" s="10"/>
      <c r="J55" s="14" t="s">
        <v>615</v>
      </c>
      <c r="K55" t="str">
        <f t="shared" si="1"/>
        <v>Apoidea B</v>
      </c>
      <c r="L55" t="str">
        <f t="shared" si="2"/>
        <v>Apidae</v>
      </c>
    </row>
    <row r="56" spans="1:12" x14ac:dyDescent="0.2">
      <c r="A56" s="10" t="s">
        <v>663</v>
      </c>
      <c r="B56" s="10" t="s">
        <v>240</v>
      </c>
      <c r="C56" s="24" t="s">
        <v>140</v>
      </c>
      <c r="D56" s="10" t="s">
        <v>353</v>
      </c>
      <c r="E56" s="10" t="s">
        <v>352</v>
      </c>
      <c r="F56" t="s">
        <v>1103</v>
      </c>
      <c r="G56" s="11" t="str">
        <f t="shared" si="0"/>
        <v>NBNA map</v>
      </c>
      <c r="H56" s="10" t="s">
        <v>619</v>
      </c>
      <c r="I56" s="10"/>
      <c r="J56" s="13"/>
      <c r="K56" t="str">
        <f t="shared" si="1"/>
        <v>Apoidea B</v>
      </c>
      <c r="L56" t="str">
        <f t="shared" si="2"/>
        <v>Apidae</v>
      </c>
    </row>
    <row r="57" spans="1:12" x14ac:dyDescent="0.2">
      <c r="A57" s="10" t="s">
        <v>663</v>
      </c>
      <c r="B57" s="10" t="s">
        <v>240</v>
      </c>
      <c r="C57" s="24" t="s">
        <v>141</v>
      </c>
      <c r="D57" s="10" t="s">
        <v>257</v>
      </c>
      <c r="E57" s="10" t="s">
        <v>354</v>
      </c>
      <c r="F57" t="s">
        <v>1075</v>
      </c>
      <c r="G57" s="11" t="str">
        <f t="shared" si="0"/>
        <v>NBNA map</v>
      </c>
      <c r="H57" s="10" t="s">
        <v>619</v>
      </c>
      <c r="I57" s="10"/>
      <c r="J57" s="12" t="s">
        <v>1492</v>
      </c>
      <c r="K57" t="str">
        <f t="shared" si="1"/>
        <v>Apoidea B</v>
      </c>
      <c r="L57" t="str">
        <f t="shared" si="2"/>
        <v>Apidae</v>
      </c>
    </row>
    <row r="58" spans="1:12" x14ac:dyDescent="0.2">
      <c r="A58" s="10" t="s">
        <v>663</v>
      </c>
      <c r="B58" s="10" t="s">
        <v>240</v>
      </c>
      <c r="C58" s="24" t="s">
        <v>142</v>
      </c>
      <c r="D58" s="10" t="s">
        <v>356</v>
      </c>
      <c r="E58" s="10" t="s">
        <v>355</v>
      </c>
      <c r="F58" t="s">
        <v>1098</v>
      </c>
      <c r="G58" s="11" t="str">
        <f t="shared" si="0"/>
        <v>NBNA map</v>
      </c>
      <c r="H58" s="10" t="s">
        <v>619</v>
      </c>
      <c r="I58" s="10"/>
      <c r="J58" s="13" t="s">
        <v>1498</v>
      </c>
      <c r="K58" t="str">
        <f t="shared" si="1"/>
        <v>Apoidea B</v>
      </c>
      <c r="L58" t="str">
        <f t="shared" si="2"/>
        <v>Apidae</v>
      </c>
    </row>
    <row r="59" spans="1:12" x14ac:dyDescent="0.2">
      <c r="A59" s="10" t="s">
        <v>663</v>
      </c>
      <c r="B59" s="10" t="s">
        <v>240</v>
      </c>
      <c r="C59" s="24" t="s">
        <v>156</v>
      </c>
      <c r="D59" s="10" t="s">
        <v>404</v>
      </c>
      <c r="E59" s="10" t="s">
        <v>407</v>
      </c>
      <c r="F59" t="s">
        <v>1165</v>
      </c>
      <c r="G59" s="11" t="str">
        <f t="shared" si="0"/>
        <v>NBNA map</v>
      </c>
      <c r="H59" s="10" t="s">
        <v>619</v>
      </c>
      <c r="I59" s="10"/>
      <c r="J59" s="13"/>
      <c r="K59" t="str">
        <f t="shared" si="1"/>
        <v>Apoidea B</v>
      </c>
      <c r="L59" t="str">
        <f t="shared" si="2"/>
        <v>Apidae</v>
      </c>
    </row>
    <row r="60" spans="1:12" x14ac:dyDescent="0.2">
      <c r="A60" s="10" t="s">
        <v>663</v>
      </c>
      <c r="B60" s="10" t="s">
        <v>240</v>
      </c>
      <c r="C60" s="24" t="s">
        <v>564</v>
      </c>
      <c r="D60" s="10" t="s">
        <v>257</v>
      </c>
      <c r="E60" s="10" t="s">
        <v>620</v>
      </c>
      <c r="F60" t="s">
        <v>1209</v>
      </c>
      <c r="G60" s="11" t="str">
        <f t="shared" si="0"/>
        <v>NBNA map</v>
      </c>
      <c r="H60" s="14" t="s">
        <v>619</v>
      </c>
      <c r="I60" s="10"/>
      <c r="J60" s="14" t="s">
        <v>618</v>
      </c>
      <c r="K60" t="str">
        <f t="shared" si="1"/>
        <v>Apoidea B</v>
      </c>
      <c r="L60" t="str">
        <f t="shared" si="2"/>
        <v>Apidae</v>
      </c>
    </row>
    <row r="61" spans="1:12" x14ac:dyDescent="0.2">
      <c r="A61" s="10" t="s">
        <v>663</v>
      </c>
      <c r="B61" s="10" t="s">
        <v>240</v>
      </c>
      <c r="C61" s="28" t="s">
        <v>587</v>
      </c>
      <c r="D61" s="10" t="s">
        <v>490</v>
      </c>
      <c r="E61" s="10" t="s">
        <v>617</v>
      </c>
      <c r="F61" t="s">
        <v>1132</v>
      </c>
      <c r="G61" s="11" t="str">
        <f t="shared" si="0"/>
        <v>NBNA map</v>
      </c>
      <c r="H61" s="14" t="s">
        <v>614</v>
      </c>
      <c r="I61" s="10"/>
      <c r="J61" s="14" t="s">
        <v>616</v>
      </c>
      <c r="K61" t="str">
        <f t="shared" si="1"/>
        <v>Apoidea B</v>
      </c>
      <c r="L61" t="str">
        <f t="shared" si="2"/>
        <v>Apidae</v>
      </c>
    </row>
    <row r="62" spans="1:12" x14ac:dyDescent="0.2">
      <c r="A62" s="10" t="s">
        <v>663</v>
      </c>
      <c r="B62" s="10" t="s">
        <v>240</v>
      </c>
      <c r="C62" s="24" t="s">
        <v>193</v>
      </c>
      <c r="D62" s="10" t="s">
        <v>477</v>
      </c>
      <c r="E62" s="10" t="s">
        <v>476</v>
      </c>
      <c r="F62" t="s">
        <v>1049</v>
      </c>
      <c r="G62" s="11" t="str">
        <f t="shared" si="0"/>
        <v>NBNA map</v>
      </c>
      <c r="H62" s="10" t="s">
        <v>619</v>
      </c>
      <c r="I62" s="10" t="s">
        <v>550</v>
      </c>
      <c r="J62" s="13"/>
      <c r="K62" t="str">
        <f t="shared" si="1"/>
        <v>Apoidea B</v>
      </c>
      <c r="L62" t="str">
        <f t="shared" si="2"/>
        <v>Apidae</v>
      </c>
    </row>
    <row r="63" spans="1:12" x14ac:dyDescent="0.2">
      <c r="A63" s="10" t="s">
        <v>663</v>
      </c>
      <c r="B63" s="10" t="s">
        <v>240</v>
      </c>
      <c r="C63" s="27" t="s">
        <v>573</v>
      </c>
      <c r="D63" s="10" t="s">
        <v>477</v>
      </c>
      <c r="E63" s="10" t="s">
        <v>1101</v>
      </c>
      <c r="F63" t="s">
        <v>1238</v>
      </c>
      <c r="G63" s="11" t="str">
        <f t="shared" si="0"/>
        <v>NBNA map</v>
      </c>
      <c r="H63" s="14" t="s">
        <v>624</v>
      </c>
      <c r="I63" s="10"/>
      <c r="J63" s="14" t="s">
        <v>1174</v>
      </c>
      <c r="K63" t="str">
        <f t="shared" si="1"/>
        <v>Apoidea B</v>
      </c>
      <c r="L63" t="str">
        <f t="shared" si="2"/>
        <v>Apidae</v>
      </c>
    </row>
    <row r="64" spans="1:12" x14ac:dyDescent="0.2">
      <c r="A64" s="10" t="s">
        <v>663</v>
      </c>
      <c r="B64" s="10" t="s">
        <v>240</v>
      </c>
      <c r="C64" s="24" t="s">
        <v>588</v>
      </c>
      <c r="D64" s="10" t="s">
        <v>779</v>
      </c>
      <c r="E64" s="10" t="s">
        <v>621</v>
      </c>
      <c r="F64" t="s">
        <v>1213</v>
      </c>
      <c r="G64" s="11" t="str">
        <f t="shared" si="0"/>
        <v>NBNA map</v>
      </c>
      <c r="H64" s="14" t="s">
        <v>619</v>
      </c>
      <c r="I64" s="10"/>
      <c r="J64" s="14" t="s">
        <v>711</v>
      </c>
      <c r="K64" t="str">
        <f t="shared" si="1"/>
        <v>Apoidea B</v>
      </c>
      <c r="L64" t="str">
        <f t="shared" si="2"/>
        <v>Apidae</v>
      </c>
    </row>
    <row r="65" spans="1:12" x14ac:dyDescent="0.2">
      <c r="A65" s="10" t="s">
        <v>663</v>
      </c>
      <c r="B65" s="10" t="s">
        <v>240</v>
      </c>
      <c r="C65" s="24" t="s">
        <v>194</v>
      </c>
      <c r="D65" s="10" t="s">
        <v>269</v>
      </c>
      <c r="E65" s="10" t="s">
        <v>478</v>
      </c>
      <c r="F65" t="s">
        <v>1113</v>
      </c>
      <c r="G65" s="11" t="str">
        <f t="shared" si="0"/>
        <v>NBNA map</v>
      </c>
      <c r="H65" s="10" t="s">
        <v>619</v>
      </c>
      <c r="I65" s="10"/>
      <c r="J65" s="13"/>
      <c r="K65" t="str">
        <f t="shared" si="1"/>
        <v>Apoidea B</v>
      </c>
      <c r="L65" t="str">
        <f t="shared" si="2"/>
        <v>Apidae</v>
      </c>
    </row>
    <row r="66" spans="1:12" x14ac:dyDescent="0.2">
      <c r="A66" s="10" t="s">
        <v>663</v>
      </c>
      <c r="B66" s="10" t="s">
        <v>240</v>
      </c>
      <c r="C66" s="24" t="s">
        <v>956</v>
      </c>
      <c r="D66" s="10" t="s">
        <v>269</v>
      </c>
      <c r="E66" s="10" t="s">
        <v>961</v>
      </c>
      <c r="F66" t="s">
        <v>1210</v>
      </c>
      <c r="G66" s="11" t="str">
        <f t="shared" si="0"/>
        <v>NBNA map</v>
      </c>
      <c r="H66" s="14" t="s">
        <v>619</v>
      </c>
      <c r="I66" s="10"/>
      <c r="J66" s="14" t="s">
        <v>967</v>
      </c>
      <c r="K66" t="str">
        <f t="shared" si="1"/>
        <v>Apoidea B</v>
      </c>
      <c r="L66" t="str">
        <f t="shared" si="2"/>
        <v>Apidae</v>
      </c>
    </row>
    <row r="67" spans="1:12" x14ac:dyDescent="0.2">
      <c r="A67" s="10" t="s">
        <v>663</v>
      </c>
      <c r="B67" s="10" t="s">
        <v>240</v>
      </c>
      <c r="C67" s="24" t="s">
        <v>66</v>
      </c>
      <c r="D67" s="10" t="s">
        <v>580</v>
      </c>
      <c r="E67" s="10" t="s">
        <v>549</v>
      </c>
      <c r="G67" s="11" t="str">
        <f t="shared" si="0"/>
        <v>NBNA map</v>
      </c>
      <c r="H67" s="10" t="s">
        <v>619</v>
      </c>
      <c r="I67" s="10"/>
      <c r="J67" s="13" t="s">
        <v>1316</v>
      </c>
      <c r="K67" t="str">
        <f t="shared" si="1"/>
        <v>Apoidea B</v>
      </c>
      <c r="L67" t="str">
        <f t="shared" si="2"/>
        <v>Apidae</v>
      </c>
    </row>
    <row r="68" spans="1:12" x14ac:dyDescent="0.2">
      <c r="A68" s="10" t="s">
        <v>663</v>
      </c>
      <c r="B68" s="10" t="s">
        <v>240</v>
      </c>
      <c r="C68" s="24" t="s">
        <v>195</v>
      </c>
      <c r="D68" s="10" t="s">
        <v>269</v>
      </c>
      <c r="E68" s="10" t="s">
        <v>479</v>
      </c>
      <c r="F68" t="s">
        <v>1050</v>
      </c>
      <c r="G68" s="11" t="str">
        <f t="shared" ref="G68:G134" si="5">HYPERLINK("https://records.nbnatlas.org/occurrences/search?q=lsid:"&amp;E68&amp;"&amp;fq=#tab_mapView","NBNA map")</f>
        <v>NBNA map</v>
      </c>
      <c r="H68" s="10" t="s">
        <v>619</v>
      </c>
      <c r="I68" s="10"/>
      <c r="J68" s="13"/>
      <c r="K68" t="str">
        <f t="shared" ref="K68:K134" si="6">A68</f>
        <v>Apoidea B</v>
      </c>
      <c r="L68" t="str">
        <f t="shared" ref="L68:L134" si="7">B68</f>
        <v>Apidae</v>
      </c>
    </row>
    <row r="69" spans="1:12" x14ac:dyDescent="0.2">
      <c r="A69" s="10" t="s">
        <v>663</v>
      </c>
      <c r="B69" s="10" t="s">
        <v>240</v>
      </c>
      <c r="C69" s="24" t="s">
        <v>196</v>
      </c>
      <c r="D69" s="10" t="s">
        <v>269</v>
      </c>
      <c r="E69" s="10" t="s">
        <v>480</v>
      </c>
      <c r="F69" t="s">
        <v>1134</v>
      </c>
      <c r="G69" s="11" t="str">
        <f t="shared" si="5"/>
        <v>NBNA map</v>
      </c>
      <c r="H69" s="10" t="s">
        <v>619</v>
      </c>
      <c r="I69" s="10" t="s">
        <v>550</v>
      </c>
      <c r="J69" s="13"/>
      <c r="K69" t="str">
        <f t="shared" si="6"/>
        <v>Apoidea B</v>
      </c>
      <c r="L69" t="str">
        <f t="shared" si="7"/>
        <v>Apidae</v>
      </c>
    </row>
    <row r="70" spans="1:12" x14ac:dyDescent="0.2">
      <c r="A70" s="10" t="s">
        <v>663</v>
      </c>
      <c r="B70" s="10" t="s">
        <v>240</v>
      </c>
      <c r="C70" s="24" t="s">
        <v>197</v>
      </c>
      <c r="D70" s="10" t="s">
        <v>269</v>
      </c>
      <c r="E70" s="10" t="s">
        <v>481</v>
      </c>
      <c r="F70" t="s">
        <v>1054</v>
      </c>
      <c r="G70" s="11" t="str">
        <f t="shared" si="5"/>
        <v>NBNA map</v>
      </c>
      <c r="H70" s="10" t="s">
        <v>619</v>
      </c>
      <c r="I70" s="10"/>
      <c r="J70" s="13" t="s">
        <v>1557</v>
      </c>
      <c r="K70" t="str">
        <f t="shared" si="6"/>
        <v>Apoidea B</v>
      </c>
      <c r="L70" t="str">
        <f t="shared" si="7"/>
        <v>Apidae</v>
      </c>
    </row>
    <row r="71" spans="1:12" x14ac:dyDescent="0.2">
      <c r="A71" s="10" t="s">
        <v>663</v>
      </c>
      <c r="B71" s="10" t="s">
        <v>240</v>
      </c>
      <c r="C71" s="24" t="s">
        <v>198</v>
      </c>
      <c r="D71" s="10" t="s">
        <v>985</v>
      </c>
      <c r="E71" s="10" t="s">
        <v>482</v>
      </c>
      <c r="F71" t="s">
        <v>1102</v>
      </c>
      <c r="G71" s="11" t="str">
        <f t="shared" si="5"/>
        <v>NBNA map</v>
      </c>
      <c r="H71" s="10" t="s">
        <v>619</v>
      </c>
      <c r="I71" s="10" t="s">
        <v>550</v>
      </c>
      <c r="J71" s="13"/>
      <c r="K71" t="str">
        <f t="shared" si="6"/>
        <v>Apoidea B</v>
      </c>
      <c r="L71" t="str">
        <f t="shared" si="7"/>
        <v>Apidae</v>
      </c>
    </row>
    <row r="72" spans="1:12" x14ac:dyDescent="0.2">
      <c r="A72" s="10" t="s">
        <v>663</v>
      </c>
      <c r="B72" s="10" t="s">
        <v>240</v>
      </c>
      <c r="C72" s="24" t="s">
        <v>199</v>
      </c>
      <c r="D72" s="10" t="s">
        <v>994</v>
      </c>
      <c r="E72" s="10" t="s">
        <v>483</v>
      </c>
      <c r="F72" t="s">
        <v>1118</v>
      </c>
      <c r="G72" s="11" t="str">
        <f t="shared" si="5"/>
        <v>NBNA map</v>
      </c>
      <c r="H72" s="10" t="s">
        <v>619</v>
      </c>
      <c r="I72" s="10"/>
      <c r="J72" s="13" t="s">
        <v>1428</v>
      </c>
      <c r="K72" t="str">
        <f t="shared" si="6"/>
        <v>Apoidea B</v>
      </c>
      <c r="L72" t="str">
        <f t="shared" si="7"/>
        <v>Apidae</v>
      </c>
    </row>
    <row r="73" spans="1:12" x14ac:dyDescent="0.2">
      <c r="A73" s="10" t="s">
        <v>663</v>
      </c>
      <c r="B73" s="10" t="s">
        <v>240</v>
      </c>
      <c r="C73" s="24" t="s">
        <v>200</v>
      </c>
      <c r="D73" s="10" t="s">
        <v>485</v>
      </c>
      <c r="E73" s="10" t="s">
        <v>484</v>
      </c>
      <c r="F73" t="s">
        <v>1233</v>
      </c>
      <c r="G73" s="11" t="str">
        <f t="shared" si="5"/>
        <v>NBNA map</v>
      </c>
      <c r="H73" s="10" t="s">
        <v>619</v>
      </c>
      <c r="I73" s="10" t="s">
        <v>574</v>
      </c>
      <c r="J73" s="13" t="s">
        <v>930</v>
      </c>
      <c r="K73" t="str">
        <f t="shared" si="6"/>
        <v>Apoidea B</v>
      </c>
      <c r="L73" t="str">
        <f t="shared" si="7"/>
        <v>Apidae</v>
      </c>
    </row>
    <row r="74" spans="1:12" x14ac:dyDescent="0.2">
      <c r="A74" s="10" t="s">
        <v>663</v>
      </c>
      <c r="B74" s="10" t="s">
        <v>240</v>
      </c>
      <c r="C74" s="24" t="s">
        <v>201</v>
      </c>
      <c r="D74" s="10" t="s">
        <v>257</v>
      </c>
      <c r="E74" s="10" t="s">
        <v>486</v>
      </c>
      <c r="F74" t="s">
        <v>1104</v>
      </c>
      <c r="G74" s="11" t="str">
        <f t="shared" si="5"/>
        <v>NBNA map</v>
      </c>
      <c r="H74" s="10" t="s">
        <v>619</v>
      </c>
      <c r="I74" s="10"/>
      <c r="J74" s="13"/>
      <c r="K74" t="str">
        <f t="shared" si="6"/>
        <v>Apoidea B</v>
      </c>
      <c r="L74" t="str">
        <f t="shared" si="7"/>
        <v>Apidae</v>
      </c>
    </row>
    <row r="75" spans="1:12" x14ac:dyDescent="0.2">
      <c r="A75" s="10" t="s">
        <v>663</v>
      </c>
      <c r="B75" s="10" t="s">
        <v>240</v>
      </c>
      <c r="C75" s="24" t="s">
        <v>202</v>
      </c>
      <c r="D75" s="10" t="s">
        <v>995</v>
      </c>
      <c r="E75" s="10" t="s">
        <v>487</v>
      </c>
      <c r="F75" t="s">
        <v>1140</v>
      </c>
      <c r="G75" s="11" t="str">
        <f t="shared" si="5"/>
        <v>NBNA map</v>
      </c>
      <c r="H75" s="10" t="s">
        <v>619</v>
      </c>
      <c r="I75" s="10"/>
      <c r="J75" s="13" t="s">
        <v>722</v>
      </c>
      <c r="K75" t="str">
        <f t="shared" si="6"/>
        <v>Apoidea B</v>
      </c>
      <c r="L75" t="str">
        <f t="shared" si="7"/>
        <v>Apidae</v>
      </c>
    </row>
    <row r="76" spans="1:12" x14ac:dyDescent="0.2">
      <c r="A76" s="10" t="s">
        <v>663</v>
      </c>
      <c r="B76" s="10" t="s">
        <v>240</v>
      </c>
      <c r="C76" s="24" t="s">
        <v>203</v>
      </c>
      <c r="D76" s="10" t="s">
        <v>995</v>
      </c>
      <c r="E76" s="10" t="s">
        <v>488</v>
      </c>
      <c r="F76" t="s">
        <v>1122</v>
      </c>
      <c r="G76" s="11" t="str">
        <f t="shared" si="5"/>
        <v>NBNA map</v>
      </c>
      <c r="H76" s="10" t="s">
        <v>619</v>
      </c>
      <c r="I76" s="10"/>
      <c r="J76" s="13"/>
      <c r="K76" t="str">
        <f t="shared" si="6"/>
        <v>Apoidea B</v>
      </c>
      <c r="L76" t="str">
        <f t="shared" si="7"/>
        <v>Apidae</v>
      </c>
    </row>
    <row r="77" spans="1:12" x14ac:dyDescent="0.2">
      <c r="A77" s="10" t="s">
        <v>663</v>
      </c>
      <c r="B77" s="10" t="s">
        <v>240</v>
      </c>
      <c r="C77" s="46" t="s">
        <v>798</v>
      </c>
      <c r="D77" s="10" t="s">
        <v>257</v>
      </c>
      <c r="E77" s="10" t="s">
        <v>788</v>
      </c>
      <c r="F77" s="10" t="s">
        <v>1239</v>
      </c>
      <c r="G77" s="11" t="str">
        <f t="shared" si="5"/>
        <v>NBNA map</v>
      </c>
      <c r="H77" s="10" t="s">
        <v>632</v>
      </c>
      <c r="I77" s="14"/>
      <c r="J77" s="15" t="s">
        <v>799</v>
      </c>
      <c r="K77" t="str">
        <f t="shared" si="6"/>
        <v>Apoidea B</v>
      </c>
      <c r="L77" t="str">
        <f t="shared" si="7"/>
        <v>Apidae</v>
      </c>
    </row>
    <row r="78" spans="1:12" x14ac:dyDescent="0.2">
      <c r="A78" s="10" t="s">
        <v>663</v>
      </c>
      <c r="B78" s="10" t="s">
        <v>235</v>
      </c>
      <c r="C78" s="24" t="s">
        <v>145</v>
      </c>
      <c r="D78" s="10" t="s">
        <v>996</v>
      </c>
      <c r="E78" s="10" t="s">
        <v>367</v>
      </c>
      <c r="F78" t="s">
        <v>1161</v>
      </c>
      <c r="G78" s="11" t="str">
        <f t="shared" si="5"/>
        <v>NBNA map</v>
      </c>
      <c r="H78" s="10" t="s">
        <v>619</v>
      </c>
      <c r="I78" s="10" t="s">
        <v>550</v>
      </c>
      <c r="J78" s="13" t="s">
        <v>725</v>
      </c>
      <c r="K78" t="str">
        <f t="shared" si="6"/>
        <v>Apoidea B</v>
      </c>
      <c r="L78" t="str">
        <f t="shared" si="7"/>
        <v>Colletidae</v>
      </c>
    </row>
    <row r="79" spans="1:12" x14ac:dyDescent="0.2">
      <c r="A79" s="10" t="s">
        <v>663</v>
      </c>
      <c r="B79" s="10" t="s">
        <v>235</v>
      </c>
      <c r="C79" s="24" t="s">
        <v>146</v>
      </c>
      <c r="D79" s="10" t="s">
        <v>997</v>
      </c>
      <c r="E79" s="10" t="s">
        <v>368</v>
      </c>
      <c r="F79" t="s">
        <v>1162</v>
      </c>
      <c r="G79" s="11" t="str">
        <f t="shared" si="5"/>
        <v>NBNA map</v>
      </c>
      <c r="H79" s="10" t="s">
        <v>619</v>
      </c>
      <c r="I79" s="10" t="s">
        <v>559</v>
      </c>
      <c r="J79" s="13"/>
      <c r="K79" t="str">
        <f t="shared" si="6"/>
        <v>Apoidea B</v>
      </c>
      <c r="L79" t="str">
        <f t="shared" si="7"/>
        <v>Colletidae</v>
      </c>
    </row>
    <row r="80" spans="1:12" x14ac:dyDescent="0.2">
      <c r="A80" s="10" t="s">
        <v>663</v>
      </c>
      <c r="B80" s="10" t="s">
        <v>235</v>
      </c>
      <c r="C80" s="24" t="s">
        <v>147</v>
      </c>
      <c r="D80" s="10" t="s">
        <v>370</v>
      </c>
      <c r="E80" s="10" t="s">
        <v>369</v>
      </c>
      <c r="F80" t="s">
        <v>1163</v>
      </c>
      <c r="G80" s="11" t="str">
        <f t="shared" si="5"/>
        <v>NBNA map</v>
      </c>
      <c r="H80" s="10" t="s">
        <v>619</v>
      </c>
      <c r="I80" s="10" t="s">
        <v>550</v>
      </c>
      <c r="J80" s="13"/>
      <c r="K80" t="str">
        <f t="shared" si="6"/>
        <v>Apoidea B</v>
      </c>
      <c r="L80" t="str">
        <f t="shared" si="7"/>
        <v>Colletidae</v>
      </c>
    </row>
    <row r="81" spans="1:12" x14ac:dyDescent="0.2">
      <c r="A81" s="10" t="s">
        <v>663</v>
      </c>
      <c r="B81" s="10" t="s">
        <v>235</v>
      </c>
      <c r="C81" s="24" t="s">
        <v>1355</v>
      </c>
      <c r="D81" s="10" t="s">
        <v>1357</v>
      </c>
      <c r="E81" s="10" t="s">
        <v>1356</v>
      </c>
      <c r="F81" s="10" t="s">
        <v>1358</v>
      </c>
      <c r="G81" s="11" t="str">
        <f t="shared" si="5"/>
        <v>NBNA map</v>
      </c>
      <c r="H81" s="10" t="s">
        <v>619</v>
      </c>
      <c r="I81" s="10"/>
      <c r="J81" s="13" t="s">
        <v>1360</v>
      </c>
      <c r="K81" t="str">
        <f t="shared" si="6"/>
        <v>Apoidea B</v>
      </c>
      <c r="L81" t="str">
        <f t="shared" si="7"/>
        <v>Colletidae</v>
      </c>
    </row>
    <row r="82" spans="1:12" x14ac:dyDescent="0.2">
      <c r="A82" s="10" t="s">
        <v>663</v>
      </c>
      <c r="B82" s="10" t="s">
        <v>235</v>
      </c>
      <c r="C82" s="24" t="s">
        <v>148</v>
      </c>
      <c r="D82" s="10" t="s">
        <v>257</v>
      </c>
      <c r="E82" s="10" t="s">
        <v>371</v>
      </c>
      <c r="F82" t="s">
        <v>1164</v>
      </c>
      <c r="G82" s="11" t="str">
        <f t="shared" si="5"/>
        <v>NBNA map</v>
      </c>
      <c r="H82" s="10" t="s">
        <v>619</v>
      </c>
      <c r="I82" s="10"/>
      <c r="J82" s="13"/>
      <c r="K82" t="str">
        <f t="shared" si="6"/>
        <v>Apoidea B</v>
      </c>
      <c r="L82" t="str">
        <f t="shared" si="7"/>
        <v>Colletidae</v>
      </c>
    </row>
    <row r="83" spans="1:12" x14ac:dyDescent="0.2">
      <c r="A83" s="10" t="s">
        <v>663</v>
      </c>
      <c r="B83" s="10" t="s">
        <v>235</v>
      </c>
      <c r="C83" s="24" t="s">
        <v>166</v>
      </c>
      <c r="D83" s="10" t="s">
        <v>429</v>
      </c>
      <c r="E83" s="10" t="s">
        <v>428</v>
      </c>
      <c r="F83" t="s">
        <v>1091</v>
      </c>
      <c r="G83" s="11" t="str">
        <f t="shared" si="5"/>
        <v>NBNA map</v>
      </c>
      <c r="H83" s="10" t="s">
        <v>619</v>
      </c>
      <c r="I83" s="10" t="s">
        <v>550</v>
      </c>
      <c r="J83" s="13"/>
      <c r="K83" t="str">
        <f t="shared" si="6"/>
        <v>Apoidea B</v>
      </c>
      <c r="L83" t="str">
        <f t="shared" si="7"/>
        <v>Colletidae</v>
      </c>
    </row>
    <row r="84" spans="1:12" x14ac:dyDescent="0.2">
      <c r="A84" s="10" t="s">
        <v>663</v>
      </c>
      <c r="B84" s="10" t="s">
        <v>235</v>
      </c>
      <c r="C84" s="46" t="s">
        <v>590</v>
      </c>
      <c r="D84" s="10" t="s">
        <v>429</v>
      </c>
      <c r="E84" s="10" t="s">
        <v>773</v>
      </c>
      <c r="F84" t="s">
        <v>1141</v>
      </c>
      <c r="G84" s="11" t="str">
        <f t="shared" si="5"/>
        <v>NBNA map</v>
      </c>
      <c r="H84" s="14" t="s">
        <v>632</v>
      </c>
      <c r="I84" s="10"/>
      <c r="J84" s="14" t="s">
        <v>919</v>
      </c>
      <c r="K84" t="str">
        <f t="shared" si="6"/>
        <v>Apoidea B</v>
      </c>
      <c r="L84" t="str">
        <f t="shared" si="7"/>
        <v>Colletidae</v>
      </c>
    </row>
    <row r="85" spans="1:12" x14ac:dyDescent="0.2">
      <c r="A85" s="10" t="s">
        <v>663</v>
      </c>
      <c r="B85" s="10" t="s">
        <v>235</v>
      </c>
      <c r="C85" s="24" t="s">
        <v>167</v>
      </c>
      <c r="D85" s="10" t="s">
        <v>429</v>
      </c>
      <c r="E85" s="10" t="s">
        <v>430</v>
      </c>
      <c r="F85" t="s">
        <v>1080</v>
      </c>
      <c r="G85" s="11" t="str">
        <f t="shared" si="5"/>
        <v>NBNA map</v>
      </c>
      <c r="H85" s="10" t="s">
        <v>619</v>
      </c>
      <c r="I85" s="10"/>
      <c r="J85" s="13" t="s">
        <v>726</v>
      </c>
      <c r="K85" t="str">
        <f t="shared" si="6"/>
        <v>Apoidea B</v>
      </c>
      <c r="L85" t="str">
        <f t="shared" si="7"/>
        <v>Colletidae</v>
      </c>
    </row>
    <row r="86" spans="1:12" x14ac:dyDescent="0.2">
      <c r="A86" s="10" t="s">
        <v>663</v>
      </c>
      <c r="B86" s="10" t="s">
        <v>235</v>
      </c>
      <c r="C86" s="24" t="s">
        <v>168</v>
      </c>
      <c r="D86" s="10" t="s">
        <v>998</v>
      </c>
      <c r="E86" s="10" t="s">
        <v>431</v>
      </c>
      <c r="F86" t="s">
        <v>1166</v>
      </c>
      <c r="G86" s="11" t="str">
        <f t="shared" si="5"/>
        <v>NBNA map</v>
      </c>
      <c r="H86" s="10" t="s">
        <v>619</v>
      </c>
      <c r="I86" s="10"/>
      <c r="J86" s="13"/>
      <c r="K86" t="str">
        <f t="shared" si="6"/>
        <v>Apoidea B</v>
      </c>
      <c r="L86" t="str">
        <f t="shared" si="7"/>
        <v>Colletidae</v>
      </c>
    </row>
    <row r="87" spans="1:12" x14ac:dyDescent="0.2">
      <c r="A87" s="10" t="s">
        <v>663</v>
      </c>
      <c r="B87" s="10" t="s">
        <v>235</v>
      </c>
      <c r="C87" s="27" t="s">
        <v>169</v>
      </c>
      <c r="D87" s="10" t="s">
        <v>433</v>
      </c>
      <c r="E87" s="10" t="s">
        <v>432</v>
      </c>
      <c r="F87" t="s">
        <v>1236</v>
      </c>
      <c r="G87" s="11" t="str">
        <f t="shared" si="5"/>
        <v>NBNA map</v>
      </c>
      <c r="H87" s="10" t="s">
        <v>977</v>
      </c>
      <c r="I87" s="10"/>
      <c r="J87" s="12" t="s">
        <v>848</v>
      </c>
      <c r="K87" t="str">
        <f t="shared" si="6"/>
        <v>Apoidea B</v>
      </c>
      <c r="L87" t="str">
        <f t="shared" si="7"/>
        <v>Colletidae</v>
      </c>
    </row>
    <row r="88" spans="1:12" x14ac:dyDescent="0.2">
      <c r="A88" s="10" t="s">
        <v>663</v>
      </c>
      <c r="B88" s="10" t="s">
        <v>235</v>
      </c>
      <c r="C88" s="24" t="s">
        <v>1506</v>
      </c>
      <c r="D88" s="10" t="s">
        <v>259</v>
      </c>
      <c r="E88" s="10" t="s">
        <v>1507</v>
      </c>
      <c r="F88" s="10" t="s">
        <v>1508</v>
      </c>
      <c r="G88" s="11" t="str">
        <f t="shared" si="5"/>
        <v>NBNA map</v>
      </c>
      <c r="H88" s="10" t="s">
        <v>619</v>
      </c>
      <c r="I88" s="10" t="s">
        <v>251</v>
      </c>
      <c r="J88" s="12" t="s">
        <v>1509</v>
      </c>
      <c r="K88" t="str">
        <f t="shared" ref="K88" si="8">A88</f>
        <v>Apoidea B</v>
      </c>
      <c r="L88" t="str">
        <f t="shared" ref="L88" si="9">B88</f>
        <v>Colletidae</v>
      </c>
    </row>
    <row r="89" spans="1:12" x14ac:dyDescent="0.2">
      <c r="A89" s="10" t="s">
        <v>663</v>
      </c>
      <c r="B89" s="10" t="s">
        <v>237</v>
      </c>
      <c r="C89" s="24" t="s">
        <v>164</v>
      </c>
      <c r="D89" s="10" t="s">
        <v>423</v>
      </c>
      <c r="E89" s="10" t="s">
        <v>422</v>
      </c>
      <c r="F89" t="s">
        <v>1100</v>
      </c>
      <c r="G89" s="11" t="str">
        <f t="shared" si="5"/>
        <v>NBNA map</v>
      </c>
      <c r="H89" s="10" t="s">
        <v>619</v>
      </c>
      <c r="I89" s="10"/>
      <c r="J89" s="13"/>
      <c r="K89" t="str">
        <f t="shared" si="6"/>
        <v>Apoidea B</v>
      </c>
      <c r="L89" t="str">
        <f t="shared" si="7"/>
        <v>Halictidae</v>
      </c>
    </row>
    <row r="90" spans="1:12" x14ac:dyDescent="0.2">
      <c r="A90" s="10" t="s">
        <v>663</v>
      </c>
      <c r="B90" s="10" t="s">
        <v>237</v>
      </c>
      <c r="C90" s="24" t="s">
        <v>165</v>
      </c>
      <c r="D90" s="10" t="s">
        <v>257</v>
      </c>
      <c r="E90" s="10" t="s">
        <v>424</v>
      </c>
      <c r="F90" t="s">
        <v>1124</v>
      </c>
      <c r="G90" s="11" t="str">
        <f t="shared" si="5"/>
        <v>NBNA map</v>
      </c>
      <c r="H90" s="10" t="s">
        <v>619</v>
      </c>
      <c r="I90" s="10"/>
      <c r="J90" s="13" t="s">
        <v>746</v>
      </c>
      <c r="K90" t="str">
        <f t="shared" si="6"/>
        <v>Apoidea B</v>
      </c>
      <c r="L90" t="str">
        <f t="shared" si="7"/>
        <v>Halictidae</v>
      </c>
    </row>
    <row r="91" spans="1:12" x14ac:dyDescent="0.2">
      <c r="A91" s="10" t="s">
        <v>663</v>
      </c>
      <c r="B91" s="10" t="s">
        <v>237</v>
      </c>
      <c r="C91" s="24" t="s">
        <v>170</v>
      </c>
      <c r="D91" s="10" t="s">
        <v>982</v>
      </c>
      <c r="E91" s="10" t="s">
        <v>434</v>
      </c>
      <c r="F91" t="s">
        <v>1121</v>
      </c>
      <c r="G91" s="11" t="str">
        <f t="shared" si="5"/>
        <v>NBNA map</v>
      </c>
      <c r="H91" s="10" t="s">
        <v>619</v>
      </c>
      <c r="I91" s="10"/>
      <c r="J91" s="13"/>
      <c r="K91" t="str">
        <f t="shared" si="6"/>
        <v>Apoidea B</v>
      </c>
      <c r="L91" t="str">
        <f t="shared" si="7"/>
        <v>Halictidae</v>
      </c>
    </row>
    <row r="92" spans="1:12" x14ac:dyDescent="0.2">
      <c r="A92" s="10" t="s">
        <v>663</v>
      </c>
      <c r="B92" s="10" t="s">
        <v>237</v>
      </c>
      <c r="C92" s="24" t="s">
        <v>171</v>
      </c>
      <c r="D92" s="10" t="s">
        <v>991</v>
      </c>
      <c r="E92" s="10" t="s">
        <v>435</v>
      </c>
      <c r="F92" t="s">
        <v>1131</v>
      </c>
      <c r="G92" s="11" t="str">
        <f t="shared" si="5"/>
        <v>NBNA map</v>
      </c>
      <c r="H92" s="10" t="s">
        <v>619</v>
      </c>
      <c r="I92" s="10"/>
      <c r="J92" s="13"/>
      <c r="K92" t="str">
        <f t="shared" si="6"/>
        <v>Apoidea B</v>
      </c>
      <c r="L92" t="str">
        <f t="shared" si="7"/>
        <v>Halictidae</v>
      </c>
    </row>
    <row r="93" spans="1:12" x14ac:dyDescent="0.2">
      <c r="A93" s="10" t="s">
        <v>663</v>
      </c>
      <c r="B93" s="10" t="s">
        <v>237</v>
      </c>
      <c r="C93" s="24" t="s">
        <v>172</v>
      </c>
      <c r="D93" s="10" t="s">
        <v>999</v>
      </c>
      <c r="E93" s="10" t="s">
        <v>436</v>
      </c>
      <c r="F93" t="s">
        <v>1097</v>
      </c>
      <c r="G93" s="11" t="str">
        <f t="shared" si="5"/>
        <v>NBNA map</v>
      </c>
      <c r="H93" s="10" t="s">
        <v>619</v>
      </c>
      <c r="I93" s="10"/>
      <c r="J93" s="13" t="s">
        <v>747</v>
      </c>
      <c r="K93" t="str">
        <f t="shared" si="6"/>
        <v>Apoidea B</v>
      </c>
      <c r="L93" t="str">
        <f t="shared" si="7"/>
        <v>Halictidae</v>
      </c>
    </row>
    <row r="94" spans="1:12" x14ac:dyDescent="0.2">
      <c r="A94" s="10" t="s">
        <v>663</v>
      </c>
      <c r="B94" s="10" t="s">
        <v>237</v>
      </c>
      <c r="C94" s="24" t="s">
        <v>173</v>
      </c>
      <c r="D94" s="10" t="s">
        <v>999</v>
      </c>
      <c r="E94" s="10" t="s">
        <v>437</v>
      </c>
      <c r="F94" t="s">
        <v>1095</v>
      </c>
      <c r="G94" s="11" t="str">
        <f t="shared" si="5"/>
        <v>NBNA map</v>
      </c>
      <c r="H94" s="10" t="s">
        <v>619</v>
      </c>
      <c r="I94" s="10"/>
      <c r="J94" s="13"/>
      <c r="K94" t="str">
        <f t="shared" si="6"/>
        <v>Apoidea B</v>
      </c>
      <c r="L94" t="str">
        <f t="shared" si="7"/>
        <v>Halictidae</v>
      </c>
    </row>
    <row r="95" spans="1:12" x14ac:dyDescent="0.2">
      <c r="A95" s="10" t="s">
        <v>663</v>
      </c>
      <c r="B95" s="10" t="s">
        <v>237</v>
      </c>
      <c r="C95" s="24" t="s">
        <v>174</v>
      </c>
      <c r="D95" s="10" t="s">
        <v>269</v>
      </c>
      <c r="E95" s="10" t="s">
        <v>438</v>
      </c>
      <c r="F95" t="s">
        <v>1127</v>
      </c>
      <c r="G95" s="11" t="str">
        <f t="shared" si="5"/>
        <v>NBNA map</v>
      </c>
      <c r="H95" s="10" t="s">
        <v>619</v>
      </c>
      <c r="I95" s="10" t="s">
        <v>550</v>
      </c>
      <c r="J95" s="13"/>
      <c r="K95" t="str">
        <f t="shared" si="6"/>
        <v>Apoidea B</v>
      </c>
      <c r="L95" t="str">
        <f t="shared" si="7"/>
        <v>Halictidae</v>
      </c>
    </row>
    <row r="96" spans="1:12" x14ac:dyDescent="0.2">
      <c r="A96" s="10" t="s">
        <v>663</v>
      </c>
      <c r="B96" s="10" t="s">
        <v>237</v>
      </c>
      <c r="C96" s="24" t="s">
        <v>175</v>
      </c>
      <c r="D96" s="10" t="s">
        <v>269</v>
      </c>
      <c r="E96" s="10" t="s">
        <v>439</v>
      </c>
      <c r="F96" t="s">
        <v>1079</v>
      </c>
      <c r="G96" s="11" t="str">
        <f t="shared" si="5"/>
        <v>NBNA map</v>
      </c>
      <c r="H96" s="10" t="s">
        <v>619</v>
      </c>
      <c r="I96" s="10"/>
      <c r="J96" s="13"/>
      <c r="K96" t="str">
        <f t="shared" si="6"/>
        <v>Apoidea B</v>
      </c>
      <c r="L96" t="str">
        <f t="shared" si="7"/>
        <v>Halictidae</v>
      </c>
    </row>
    <row r="97" spans="1:12" x14ac:dyDescent="0.2">
      <c r="A97" s="10" t="s">
        <v>663</v>
      </c>
      <c r="B97" s="10" t="s">
        <v>237</v>
      </c>
      <c r="C97" s="27" t="s">
        <v>607</v>
      </c>
      <c r="D97" s="10" t="s">
        <v>492</v>
      </c>
      <c r="E97" s="10" t="s">
        <v>775</v>
      </c>
      <c r="F97" t="s">
        <v>1081</v>
      </c>
      <c r="G97" s="11" t="str">
        <f t="shared" si="5"/>
        <v>NBNA map</v>
      </c>
      <c r="H97" s="14" t="s">
        <v>624</v>
      </c>
      <c r="I97" s="10"/>
      <c r="J97" s="14" t="s">
        <v>914</v>
      </c>
      <c r="K97" t="str">
        <f t="shared" si="6"/>
        <v>Apoidea B</v>
      </c>
      <c r="L97" t="str">
        <f t="shared" si="7"/>
        <v>Halictidae</v>
      </c>
    </row>
    <row r="98" spans="1:12" x14ac:dyDescent="0.2">
      <c r="A98" s="10" t="s">
        <v>663</v>
      </c>
      <c r="B98" s="10" t="s">
        <v>237</v>
      </c>
      <c r="C98" s="24" t="s">
        <v>608</v>
      </c>
      <c r="D98" s="10" t="s">
        <v>349</v>
      </c>
      <c r="E98" s="10" t="s">
        <v>776</v>
      </c>
      <c r="F98" t="s">
        <v>1108</v>
      </c>
      <c r="G98" s="11" t="str">
        <f t="shared" si="5"/>
        <v>NBNA map</v>
      </c>
      <c r="H98" s="14" t="s">
        <v>619</v>
      </c>
      <c r="I98" s="10"/>
      <c r="J98" s="14"/>
      <c r="K98" t="str">
        <f t="shared" si="6"/>
        <v>Apoidea B</v>
      </c>
      <c r="L98" t="str">
        <f t="shared" si="7"/>
        <v>Halictidae</v>
      </c>
    </row>
    <row r="99" spans="1:12" x14ac:dyDescent="0.2">
      <c r="A99" s="10" t="s">
        <v>663</v>
      </c>
      <c r="B99" s="10" t="s">
        <v>237</v>
      </c>
      <c r="C99" s="24" t="s">
        <v>176</v>
      </c>
      <c r="D99" s="10" t="s">
        <v>269</v>
      </c>
      <c r="E99" s="10" t="s">
        <v>440</v>
      </c>
      <c r="F99" t="s">
        <v>1234</v>
      </c>
      <c r="G99" s="11" t="str">
        <f t="shared" si="5"/>
        <v>NBNA map</v>
      </c>
      <c r="H99" s="10" t="s">
        <v>619</v>
      </c>
      <c r="I99" s="10"/>
      <c r="J99" s="13" t="s">
        <v>800</v>
      </c>
      <c r="K99" t="str">
        <f t="shared" si="6"/>
        <v>Apoidea B</v>
      </c>
      <c r="L99" t="str">
        <f t="shared" si="7"/>
        <v>Halictidae</v>
      </c>
    </row>
    <row r="100" spans="1:12" x14ac:dyDescent="0.2">
      <c r="A100" s="10" t="s">
        <v>663</v>
      </c>
      <c r="B100" s="10" t="s">
        <v>237</v>
      </c>
      <c r="C100" s="24" t="s">
        <v>177</v>
      </c>
      <c r="D100" s="10" t="s">
        <v>1000</v>
      </c>
      <c r="E100" s="10" t="s">
        <v>441</v>
      </c>
      <c r="F100" t="s">
        <v>1114</v>
      </c>
      <c r="G100" s="11" t="str">
        <f t="shared" si="5"/>
        <v>NBNA map</v>
      </c>
      <c r="H100" s="10" t="s">
        <v>619</v>
      </c>
      <c r="I100" s="10"/>
      <c r="J100" s="13"/>
      <c r="K100" t="str">
        <f t="shared" si="6"/>
        <v>Apoidea B</v>
      </c>
      <c r="L100" t="str">
        <f t="shared" si="7"/>
        <v>Halictidae</v>
      </c>
    </row>
    <row r="101" spans="1:12" x14ac:dyDescent="0.2">
      <c r="A101" s="10" t="s">
        <v>663</v>
      </c>
      <c r="B101" s="10" t="s">
        <v>237</v>
      </c>
      <c r="C101" s="24" t="s">
        <v>178</v>
      </c>
      <c r="D101" s="10" t="s">
        <v>1001</v>
      </c>
      <c r="E101" s="10" t="s">
        <v>442</v>
      </c>
      <c r="F101" t="s">
        <v>1087</v>
      </c>
      <c r="G101" s="11" t="str">
        <f t="shared" si="5"/>
        <v>NBNA map</v>
      </c>
      <c r="H101" s="10" t="s">
        <v>619</v>
      </c>
      <c r="I101" s="10"/>
      <c r="J101" s="13"/>
      <c r="K101" t="str">
        <f t="shared" si="6"/>
        <v>Apoidea B</v>
      </c>
      <c r="L101" t="str">
        <f t="shared" si="7"/>
        <v>Halictidae</v>
      </c>
    </row>
    <row r="102" spans="1:12" x14ac:dyDescent="0.2">
      <c r="A102" s="10" t="s">
        <v>663</v>
      </c>
      <c r="B102" s="10" t="s">
        <v>237</v>
      </c>
      <c r="C102" s="24" t="s">
        <v>179</v>
      </c>
      <c r="D102" s="10" t="s">
        <v>269</v>
      </c>
      <c r="E102" s="10" t="s">
        <v>443</v>
      </c>
      <c r="F102" t="s">
        <v>1094</v>
      </c>
      <c r="G102" s="11" t="str">
        <f t="shared" si="5"/>
        <v>NBNA map</v>
      </c>
      <c r="H102" s="10" t="s">
        <v>619</v>
      </c>
      <c r="I102" s="10" t="s">
        <v>550</v>
      </c>
      <c r="J102" s="13" t="s">
        <v>747</v>
      </c>
      <c r="K102" t="str">
        <f t="shared" si="6"/>
        <v>Apoidea B</v>
      </c>
      <c r="L102" t="str">
        <f t="shared" si="7"/>
        <v>Halictidae</v>
      </c>
    </row>
    <row r="103" spans="1:12" x14ac:dyDescent="0.2">
      <c r="A103" s="10" t="s">
        <v>663</v>
      </c>
      <c r="B103" s="10" t="s">
        <v>237</v>
      </c>
      <c r="C103" s="24" t="s">
        <v>180</v>
      </c>
      <c r="D103" s="10" t="s">
        <v>269</v>
      </c>
      <c r="E103" s="10" t="s">
        <v>444</v>
      </c>
      <c r="F103" t="s">
        <v>1090</v>
      </c>
      <c r="G103" s="11" t="str">
        <f t="shared" si="5"/>
        <v>NBNA map</v>
      </c>
      <c r="H103" s="10" t="s">
        <v>619</v>
      </c>
      <c r="I103" s="10" t="s">
        <v>550</v>
      </c>
      <c r="J103" s="13" t="s">
        <v>748</v>
      </c>
      <c r="K103" t="str">
        <f t="shared" si="6"/>
        <v>Apoidea B</v>
      </c>
      <c r="L103" t="str">
        <f t="shared" si="7"/>
        <v>Halictidae</v>
      </c>
    </row>
    <row r="104" spans="1:12" x14ac:dyDescent="0.2">
      <c r="A104" s="10" t="s">
        <v>663</v>
      </c>
      <c r="B104" s="10" t="s">
        <v>237</v>
      </c>
      <c r="C104" s="24" t="s">
        <v>217</v>
      </c>
      <c r="D104" s="10" t="s">
        <v>522</v>
      </c>
      <c r="E104" s="10" t="s">
        <v>521</v>
      </c>
      <c r="F104" t="s">
        <v>1232</v>
      </c>
      <c r="G104" s="11" t="str">
        <f t="shared" si="5"/>
        <v>NBNA map</v>
      </c>
      <c r="H104" s="10" t="s">
        <v>619</v>
      </c>
      <c r="I104" s="10" t="s">
        <v>251</v>
      </c>
      <c r="J104" s="13"/>
      <c r="K104" t="str">
        <f t="shared" si="6"/>
        <v>Apoidea B</v>
      </c>
      <c r="L104" t="str">
        <f t="shared" si="7"/>
        <v>Halictidae</v>
      </c>
    </row>
    <row r="105" spans="1:12" x14ac:dyDescent="0.2">
      <c r="A105" s="10" t="s">
        <v>663</v>
      </c>
      <c r="B105" s="10" t="s">
        <v>237</v>
      </c>
      <c r="C105" s="28" t="s">
        <v>218</v>
      </c>
      <c r="D105" s="10" t="s">
        <v>477</v>
      </c>
      <c r="E105" s="10" t="s">
        <v>523</v>
      </c>
      <c r="F105" t="s">
        <v>1135</v>
      </c>
      <c r="G105" s="11" t="str">
        <f t="shared" si="5"/>
        <v>NBNA map</v>
      </c>
      <c r="H105" s="10" t="s">
        <v>614</v>
      </c>
      <c r="I105" s="10"/>
      <c r="J105" s="13" t="s">
        <v>801</v>
      </c>
      <c r="K105" t="str">
        <f t="shared" si="6"/>
        <v>Apoidea B</v>
      </c>
      <c r="L105" t="str">
        <f t="shared" si="7"/>
        <v>Halictidae</v>
      </c>
    </row>
    <row r="106" spans="1:12" x14ac:dyDescent="0.2">
      <c r="A106" s="10" t="s">
        <v>663</v>
      </c>
      <c r="B106" s="10" t="s">
        <v>237</v>
      </c>
      <c r="C106" s="28" t="s">
        <v>219</v>
      </c>
      <c r="D106" s="10" t="s">
        <v>1002</v>
      </c>
      <c r="E106" s="10" t="s">
        <v>524</v>
      </c>
      <c r="F106" t="s">
        <v>1212</v>
      </c>
      <c r="G106" s="11" t="str">
        <f t="shared" si="5"/>
        <v>NBNA map</v>
      </c>
      <c r="H106" s="10" t="s">
        <v>614</v>
      </c>
      <c r="I106" s="10" t="s">
        <v>251</v>
      </c>
      <c r="J106" s="13" t="s">
        <v>749</v>
      </c>
      <c r="K106" t="str">
        <f t="shared" si="6"/>
        <v>Apoidea B</v>
      </c>
      <c r="L106" t="str">
        <f t="shared" si="7"/>
        <v>Halictidae</v>
      </c>
    </row>
    <row r="107" spans="1:12" x14ac:dyDescent="0.2">
      <c r="A107" s="10" t="s">
        <v>663</v>
      </c>
      <c r="B107" s="10" t="s">
        <v>237</v>
      </c>
      <c r="C107" s="24" t="s">
        <v>220</v>
      </c>
      <c r="D107" s="10" t="s">
        <v>269</v>
      </c>
      <c r="E107" s="10" t="s">
        <v>525</v>
      </c>
      <c r="F107" t="s">
        <v>1107</v>
      </c>
      <c r="G107" s="11" t="str">
        <f t="shared" si="5"/>
        <v>NBNA map</v>
      </c>
      <c r="H107" s="10" t="s">
        <v>619</v>
      </c>
      <c r="I107" s="10"/>
      <c r="J107" s="13"/>
      <c r="K107" t="str">
        <f t="shared" si="6"/>
        <v>Apoidea B</v>
      </c>
      <c r="L107" t="str">
        <f t="shared" si="7"/>
        <v>Halictidae</v>
      </c>
    </row>
    <row r="108" spans="1:12" x14ac:dyDescent="0.2">
      <c r="A108" s="10" t="s">
        <v>663</v>
      </c>
      <c r="B108" s="10" t="s">
        <v>237</v>
      </c>
      <c r="C108" s="24" t="s">
        <v>221</v>
      </c>
      <c r="D108" s="10" t="s">
        <v>257</v>
      </c>
      <c r="E108" s="10" t="s">
        <v>526</v>
      </c>
      <c r="F108" t="s">
        <v>1143</v>
      </c>
      <c r="G108" s="11" t="str">
        <f t="shared" si="5"/>
        <v>NBNA map</v>
      </c>
      <c r="H108" s="10" t="s">
        <v>619</v>
      </c>
      <c r="I108" s="10" t="s">
        <v>252</v>
      </c>
      <c r="J108" s="13" t="s">
        <v>750</v>
      </c>
      <c r="K108" t="str">
        <f t="shared" si="6"/>
        <v>Apoidea B</v>
      </c>
      <c r="L108" t="str">
        <f t="shared" si="7"/>
        <v>Halictidae</v>
      </c>
    </row>
    <row r="109" spans="1:12" x14ac:dyDescent="0.2">
      <c r="A109" s="10" t="s">
        <v>663</v>
      </c>
      <c r="B109" s="10" t="s">
        <v>237</v>
      </c>
      <c r="C109" s="24" t="s">
        <v>222</v>
      </c>
      <c r="D109" s="10" t="s">
        <v>1002</v>
      </c>
      <c r="E109" s="10" t="s">
        <v>527</v>
      </c>
      <c r="F109" t="s">
        <v>1106</v>
      </c>
      <c r="G109" s="11" t="str">
        <f t="shared" si="5"/>
        <v>NBNA map</v>
      </c>
      <c r="H109" s="10" t="s">
        <v>619</v>
      </c>
      <c r="I109" s="10"/>
      <c r="J109" s="13"/>
      <c r="K109" t="str">
        <f t="shared" si="6"/>
        <v>Apoidea B</v>
      </c>
      <c r="L109" t="str">
        <f t="shared" si="7"/>
        <v>Halictidae</v>
      </c>
    </row>
    <row r="110" spans="1:12" x14ac:dyDescent="0.2">
      <c r="A110" s="10" t="s">
        <v>663</v>
      </c>
      <c r="B110" s="10" t="s">
        <v>237</v>
      </c>
      <c r="C110" s="24" t="s">
        <v>1589</v>
      </c>
      <c r="D110" s="10" t="s">
        <v>1002</v>
      </c>
      <c r="E110" s="10" t="s">
        <v>1591</v>
      </c>
      <c r="F110" s="10" t="s">
        <v>1592</v>
      </c>
      <c r="G110" s="11" t="str">
        <f t="shared" si="5"/>
        <v>NBNA map</v>
      </c>
      <c r="H110" s="10" t="s">
        <v>619</v>
      </c>
      <c r="I110" s="10" t="s">
        <v>251</v>
      </c>
      <c r="J110" s="13" t="s">
        <v>1590</v>
      </c>
      <c r="K110" t="str">
        <f t="shared" ref="K110" si="10">A110</f>
        <v>Apoidea B</v>
      </c>
      <c r="L110" t="str">
        <f t="shared" ref="L110" si="11">B110</f>
        <v>Halictidae</v>
      </c>
    </row>
    <row r="111" spans="1:12" x14ac:dyDescent="0.2">
      <c r="A111" s="10" t="s">
        <v>663</v>
      </c>
      <c r="B111" s="10" t="s">
        <v>237</v>
      </c>
      <c r="C111" s="24" t="s">
        <v>223</v>
      </c>
      <c r="D111" s="10" t="s">
        <v>269</v>
      </c>
      <c r="E111" s="10" t="s">
        <v>528</v>
      </c>
      <c r="F111" t="s">
        <v>1096</v>
      </c>
      <c r="G111" s="11" t="str">
        <f t="shared" si="5"/>
        <v>NBNA map</v>
      </c>
      <c r="H111" s="10" t="s">
        <v>619</v>
      </c>
      <c r="I111" s="10"/>
      <c r="J111" s="13"/>
      <c r="K111" t="str">
        <f t="shared" si="6"/>
        <v>Apoidea B</v>
      </c>
      <c r="L111" t="str">
        <f t="shared" si="7"/>
        <v>Halictidae</v>
      </c>
    </row>
    <row r="112" spans="1:12" x14ac:dyDescent="0.2">
      <c r="A112" s="10" t="s">
        <v>663</v>
      </c>
      <c r="B112" s="10" t="s">
        <v>237</v>
      </c>
      <c r="C112" s="24" t="s">
        <v>224</v>
      </c>
      <c r="D112" s="10" t="s">
        <v>1003</v>
      </c>
      <c r="E112" s="10" t="s">
        <v>529</v>
      </c>
      <c r="F112" t="s">
        <v>1088</v>
      </c>
      <c r="G112" s="11" t="str">
        <f t="shared" si="5"/>
        <v>NBNA map</v>
      </c>
      <c r="H112" s="10" t="s">
        <v>619</v>
      </c>
      <c r="I112" s="10"/>
      <c r="J112" s="13" t="s">
        <v>751</v>
      </c>
      <c r="K112" t="str">
        <f t="shared" si="6"/>
        <v>Apoidea B</v>
      </c>
      <c r="L112" t="str">
        <f t="shared" si="7"/>
        <v>Halictidae</v>
      </c>
    </row>
    <row r="113" spans="1:12" x14ac:dyDescent="0.2">
      <c r="A113" s="10" t="s">
        <v>663</v>
      </c>
      <c r="B113" s="10" t="s">
        <v>239</v>
      </c>
      <c r="C113" s="24" t="s">
        <v>116</v>
      </c>
      <c r="D113" s="10" t="s">
        <v>257</v>
      </c>
      <c r="E113" s="10" t="s">
        <v>311</v>
      </c>
      <c r="F113" t="s">
        <v>1084</v>
      </c>
      <c r="G113" s="11" t="str">
        <f t="shared" si="5"/>
        <v>NBNA map</v>
      </c>
      <c r="H113" s="10" t="s">
        <v>619</v>
      </c>
      <c r="I113" s="10" t="s">
        <v>550</v>
      </c>
      <c r="J113" s="13" t="s">
        <v>920</v>
      </c>
      <c r="K113" t="str">
        <f t="shared" si="6"/>
        <v>Apoidea B</v>
      </c>
      <c r="L113" t="str">
        <f t="shared" si="7"/>
        <v>Megachilidae</v>
      </c>
    </row>
    <row r="114" spans="1:12" x14ac:dyDescent="0.2">
      <c r="A114" s="10" t="s">
        <v>663</v>
      </c>
      <c r="B114" s="10" t="s">
        <v>239</v>
      </c>
      <c r="C114" s="46" t="s">
        <v>609</v>
      </c>
      <c r="D114" s="10" t="s">
        <v>269</v>
      </c>
      <c r="E114" s="10" t="s">
        <v>658</v>
      </c>
      <c r="F114" t="s">
        <v>1231</v>
      </c>
      <c r="G114" s="11" t="str">
        <f t="shared" si="5"/>
        <v>NBNA map</v>
      </c>
      <c r="H114" s="14" t="s">
        <v>632</v>
      </c>
      <c r="I114" s="10"/>
      <c r="J114" s="14" t="s">
        <v>1346</v>
      </c>
      <c r="K114" t="str">
        <f t="shared" si="6"/>
        <v>Apoidea B</v>
      </c>
      <c r="L114" t="str">
        <f t="shared" si="7"/>
        <v>Megachilidae</v>
      </c>
    </row>
    <row r="115" spans="1:12" x14ac:dyDescent="0.2">
      <c r="A115" s="10" t="s">
        <v>663</v>
      </c>
      <c r="B115" s="10" t="s">
        <v>239</v>
      </c>
      <c r="C115" s="24" t="s">
        <v>144</v>
      </c>
      <c r="D115" s="10" t="s">
        <v>994</v>
      </c>
      <c r="E115" s="10" t="s">
        <v>366</v>
      </c>
      <c r="F115" t="s">
        <v>1133</v>
      </c>
      <c r="G115" s="11" t="str">
        <f t="shared" si="5"/>
        <v>NBNA map</v>
      </c>
      <c r="H115" s="10" t="s">
        <v>619</v>
      </c>
      <c r="I115" s="10"/>
      <c r="J115" s="13"/>
      <c r="K115" t="str">
        <f t="shared" si="6"/>
        <v>Apoidea B</v>
      </c>
      <c r="L115" t="str">
        <f t="shared" si="7"/>
        <v>Megachilidae</v>
      </c>
    </row>
    <row r="116" spans="1:12" x14ac:dyDescent="0.2">
      <c r="A116" s="10" t="s">
        <v>663</v>
      </c>
      <c r="B116" s="10" t="s">
        <v>239</v>
      </c>
      <c r="C116" s="28" t="s">
        <v>610</v>
      </c>
      <c r="D116" s="10" t="s">
        <v>765</v>
      </c>
      <c r="E116" s="10" t="s">
        <v>764</v>
      </c>
      <c r="F116" t="s">
        <v>1227</v>
      </c>
      <c r="G116" s="11" t="str">
        <f t="shared" si="5"/>
        <v>NBNA map</v>
      </c>
      <c r="H116" s="14" t="s">
        <v>614</v>
      </c>
      <c r="I116" s="10"/>
      <c r="J116" s="14" t="s">
        <v>659</v>
      </c>
      <c r="K116" t="str">
        <f t="shared" si="6"/>
        <v>Apoidea B</v>
      </c>
      <c r="L116" t="str">
        <f t="shared" si="7"/>
        <v>Megachilidae</v>
      </c>
    </row>
    <row r="117" spans="1:12" x14ac:dyDescent="0.2">
      <c r="A117" s="10" t="s">
        <v>663</v>
      </c>
      <c r="B117" s="10" t="s">
        <v>239</v>
      </c>
      <c r="C117" s="24" t="s">
        <v>184</v>
      </c>
      <c r="D117" s="10" t="s">
        <v>257</v>
      </c>
      <c r="E117" s="10" t="s">
        <v>456</v>
      </c>
      <c r="F117" t="s">
        <v>1119</v>
      </c>
      <c r="G117" s="11" t="str">
        <f t="shared" si="5"/>
        <v>NBNA map</v>
      </c>
      <c r="H117" s="10" t="s">
        <v>619</v>
      </c>
      <c r="I117" s="10"/>
      <c r="J117" s="13"/>
      <c r="K117" t="str">
        <f t="shared" si="6"/>
        <v>Apoidea B</v>
      </c>
      <c r="L117" t="str">
        <f t="shared" si="7"/>
        <v>Megachilidae</v>
      </c>
    </row>
    <row r="118" spans="1:12" x14ac:dyDescent="0.2">
      <c r="A118" s="10" t="s">
        <v>663</v>
      </c>
      <c r="B118" s="10" t="s">
        <v>239</v>
      </c>
      <c r="C118" s="24" t="s">
        <v>185</v>
      </c>
      <c r="D118" s="10" t="s">
        <v>269</v>
      </c>
      <c r="E118" s="10" t="s">
        <v>457</v>
      </c>
      <c r="F118" t="s">
        <v>1138</v>
      </c>
      <c r="G118" s="11" t="str">
        <f t="shared" si="5"/>
        <v>NBNA map</v>
      </c>
      <c r="H118" s="10" t="s">
        <v>619</v>
      </c>
      <c r="I118" s="10"/>
      <c r="J118" s="13"/>
      <c r="K118" t="str">
        <f t="shared" si="6"/>
        <v>Apoidea B</v>
      </c>
      <c r="L118" t="str">
        <f t="shared" si="7"/>
        <v>Megachilidae</v>
      </c>
    </row>
    <row r="119" spans="1:12" x14ac:dyDescent="0.2">
      <c r="A119" s="10" t="s">
        <v>663</v>
      </c>
      <c r="B119" s="10" t="s">
        <v>239</v>
      </c>
      <c r="C119" s="24" t="s">
        <v>954</v>
      </c>
      <c r="D119" s="10" t="s">
        <v>269</v>
      </c>
      <c r="E119" s="10" t="s">
        <v>960</v>
      </c>
      <c r="F119" t="s">
        <v>1237</v>
      </c>
      <c r="G119" s="11" t="str">
        <f t="shared" si="5"/>
        <v>NBNA map</v>
      </c>
      <c r="H119" s="10" t="s">
        <v>619</v>
      </c>
      <c r="I119" s="10"/>
      <c r="J119" s="12" t="s">
        <v>968</v>
      </c>
      <c r="K119" t="str">
        <f t="shared" si="6"/>
        <v>Apoidea B</v>
      </c>
      <c r="L119" t="str">
        <f t="shared" si="7"/>
        <v>Megachilidae</v>
      </c>
    </row>
    <row r="120" spans="1:12" x14ac:dyDescent="0.2">
      <c r="A120" s="10" t="s">
        <v>663</v>
      </c>
      <c r="B120" s="10" t="s">
        <v>239</v>
      </c>
      <c r="C120" s="24" t="s">
        <v>186</v>
      </c>
      <c r="D120" s="10" t="s">
        <v>269</v>
      </c>
      <c r="E120" s="10" t="s">
        <v>458</v>
      </c>
      <c r="F120" t="s">
        <v>1130</v>
      </c>
      <c r="G120" s="11" t="str">
        <f t="shared" si="5"/>
        <v>NBNA map</v>
      </c>
      <c r="H120" s="10" t="s">
        <v>619</v>
      </c>
      <c r="I120" s="10"/>
      <c r="J120" s="12" t="s">
        <v>909</v>
      </c>
      <c r="K120" t="str">
        <f t="shared" si="6"/>
        <v>Apoidea B</v>
      </c>
      <c r="L120" t="str">
        <f t="shared" si="7"/>
        <v>Megachilidae</v>
      </c>
    </row>
    <row r="121" spans="1:12" x14ac:dyDescent="0.2">
      <c r="A121" s="10" t="s">
        <v>663</v>
      </c>
      <c r="B121" s="10" t="s">
        <v>239</v>
      </c>
      <c r="C121" s="24" t="s">
        <v>187</v>
      </c>
      <c r="D121" s="10" t="s">
        <v>1004</v>
      </c>
      <c r="E121" s="10" t="s">
        <v>459</v>
      </c>
      <c r="F121" t="s">
        <v>1125</v>
      </c>
      <c r="G121" s="11" t="str">
        <f t="shared" si="5"/>
        <v>NBNA map</v>
      </c>
      <c r="H121" s="10" t="s">
        <v>619</v>
      </c>
      <c r="I121" s="10"/>
      <c r="J121" s="13" t="s">
        <v>731</v>
      </c>
      <c r="K121" t="str">
        <f t="shared" si="6"/>
        <v>Apoidea B</v>
      </c>
      <c r="L121" t="str">
        <f t="shared" si="7"/>
        <v>Megachilidae</v>
      </c>
    </row>
    <row r="122" spans="1:12" x14ac:dyDescent="0.2">
      <c r="A122" s="10" t="s">
        <v>663</v>
      </c>
      <c r="B122" s="10" t="s">
        <v>239</v>
      </c>
      <c r="C122" s="24" t="s">
        <v>188</v>
      </c>
      <c r="D122" s="10" t="s">
        <v>269</v>
      </c>
      <c r="E122" s="10" t="s">
        <v>460</v>
      </c>
      <c r="F122" t="s">
        <v>1083</v>
      </c>
      <c r="G122" s="11" t="str">
        <f t="shared" si="5"/>
        <v>NBNA map</v>
      </c>
      <c r="H122" s="10" t="s">
        <v>619</v>
      </c>
      <c r="I122" s="10"/>
      <c r="J122" s="13" t="s">
        <v>921</v>
      </c>
      <c r="K122" t="str">
        <f t="shared" si="6"/>
        <v>Apoidea B</v>
      </c>
      <c r="L122" t="str">
        <f t="shared" si="7"/>
        <v>Megachilidae</v>
      </c>
    </row>
    <row r="123" spans="1:12" x14ac:dyDescent="0.2">
      <c r="A123" s="10" t="s">
        <v>663</v>
      </c>
      <c r="B123" s="10" t="s">
        <v>239</v>
      </c>
      <c r="C123" s="24" t="s">
        <v>576</v>
      </c>
      <c r="D123" s="10" t="s">
        <v>404</v>
      </c>
      <c r="E123" s="10" t="s">
        <v>781</v>
      </c>
      <c r="F123" t="s">
        <v>1067</v>
      </c>
      <c r="G123" s="11" t="str">
        <f t="shared" si="5"/>
        <v>NBNA map</v>
      </c>
      <c r="H123" s="14" t="s">
        <v>619</v>
      </c>
      <c r="I123" s="10"/>
      <c r="J123" s="14" t="s">
        <v>660</v>
      </c>
      <c r="K123" t="str">
        <f t="shared" si="6"/>
        <v>Apoidea B</v>
      </c>
      <c r="L123" t="str">
        <f t="shared" si="7"/>
        <v>Megachilidae</v>
      </c>
    </row>
    <row r="124" spans="1:12" x14ac:dyDescent="0.2">
      <c r="A124" s="10" t="s">
        <v>663</v>
      </c>
      <c r="B124" s="10" t="s">
        <v>239</v>
      </c>
      <c r="C124" s="24" t="s">
        <v>206</v>
      </c>
      <c r="D124" s="10" t="s">
        <v>257</v>
      </c>
      <c r="E124" s="10" t="s">
        <v>493</v>
      </c>
      <c r="F124" t="s">
        <v>1048</v>
      </c>
      <c r="G124" s="11" t="str">
        <f t="shared" si="5"/>
        <v>NBNA map</v>
      </c>
      <c r="H124" s="10" t="s">
        <v>619</v>
      </c>
      <c r="I124" s="10"/>
      <c r="J124" s="13" t="s">
        <v>842</v>
      </c>
      <c r="K124" t="str">
        <f t="shared" si="6"/>
        <v>Apoidea B</v>
      </c>
      <c r="L124" t="str">
        <f t="shared" si="7"/>
        <v>Megachilidae</v>
      </c>
    </row>
    <row r="125" spans="1:12" x14ac:dyDescent="0.2">
      <c r="A125" s="10" t="s">
        <v>663</v>
      </c>
      <c r="B125" s="10" t="s">
        <v>239</v>
      </c>
      <c r="C125" s="24" t="s">
        <v>207</v>
      </c>
      <c r="D125" s="10" t="s">
        <v>257</v>
      </c>
      <c r="E125" s="10" t="s">
        <v>494</v>
      </c>
      <c r="F125" t="s">
        <v>1060</v>
      </c>
      <c r="G125" s="11" t="str">
        <f t="shared" si="5"/>
        <v>NBNA map</v>
      </c>
      <c r="H125" s="10" t="s">
        <v>619</v>
      </c>
      <c r="I125" s="10" t="s">
        <v>550</v>
      </c>
      <c r="J125" s="15" t="s">
        <v>1345</v>
      </c>
      <c r="K125" t="str">
        <f t="shared" si="6"/>
        <v>Apoidea B</v>
      </c>
      <c r="L125" t="str">
        <f t="shared" si="7"/>
        <v>Megachilidae</v>
      </c>
    </row>
    <row r="126" spans="1:12" x14ac:dyDescent="0.2">
      <c r="A126" s="10" t="s">
        <v>663</v>
      </c>
      <c r="B126" s="10" t="s">
        <v>239</v>
      </c>
      <c r="C126" s="24" t="s">
        <v>208</v>
      </c>
      <c r="D126" s="10" t="s">
        <v>1001</v>
      </c>
      <c r="E126" s="10" t="s">
        <v>495</v>
      </c>
      <c r="F126" t="s">
        <v>1220</v>
      </c>
      <c r="G126" s="11" t="str">
        <f t="shared" si="5"/>
        <v>NBNA map</v>
      </c>
      <c r="H126" s="10" t="s">
        <v>619</v>
      </c>
      <c r="I126" s="10" t="s">
        <v>543</v>
      </c>
      <c r="J126" s="12" t="s">
        <v>933</v>
      </c>
      <c r="K126" t="str">
        <f t="shared" si="6"/>
        <v>Apoidea B</v>
      </c>
      <c r="L126" t="str">
        <f t="shared" si="7"/>
        <v>Megachilidae</v>
      </c>
    </row>
    <row r="127" spans="1:12" x14ac:dyDescent="0.2">
      <c r="A127" s="10" t="s">
        <v>663</v>
      </c>
      <c r="B127" s="10" t="s">
        <v>239</v>
      </c>
      <c r="C127" s="24" t="s">
        <v>948</v>
      </c>
      <c r="D127" s="10" t="s">
        <v>269</v>
      </c>
      <c r="E127" s="10" t="s">
        <v>949</v>
      </c>
      <c r="F127" t="s">
        <v>1222</v>
      </c>
      <c r="G127" s="11" t="str">
        <f t="shared" si="5"/>
        <v>NBNA map</v>
      </c>
      <c r="H127" s="10" t="s">
        <v>619</v>
      </c>
      <c r="I127" s="10"/>
      <c r="J127" s="12" t="s">
        <v>979</v>
      </c>
      <c r="K127" t="str">
        <f t="shared" si="6"/>
        <v>Apoidea B</v>
      </c>
      <c r="L127" t="str">
        <f t="shared" si="7"/>
        <v>Megachilidae</v>
      </c>
    </row>
    <row r="128" spans="1:12" x14ac:dyDescent="0.2">
      <c r="A128" s="10" t="s">
        <v>663</v>
      </c>
      <c r="B128" s="10" t="s">
        <v>239</v>
      </c>
      <c r="C128" s="24" t="s">
        <v>209</v>
      </c>
      <c r="D128" s="10" t="s">
        <v>1005</v>
      </c>
      <c r="E128" s="10" t="s">
        <v>496</v>
      </c>
      <c r="F128" t="s">
        <v>1031</v>
      </c>
      <c r="G128" s="11" t="str">
        <f t="shared" si="5"/>
        <v>NBNA map</v>
      </c>
      <c r="H128" s="10" t="s">
        <v>619</v>
      </c>
      <c r="I128" s="16" t="s">
        <v>544</v>
      </c>
      <c r="J128" s="12"/>
      <c r="K128" t="str">
        <f t="shared" si="6"/>
        <v>Apoidea B</v>
      </c>
      <c r="L128" t="str">
        <f t="shared" si="7"/>
        <v>Megachilidae</v>
      </c>
    </row>
    <row r="129" spans="1:12" x14ac:dyDescent="0.2">
      <c r="A129" s="10" t="s">
        <v>663</v>
      </c>
      <c r="B129" s="10" t="s">
        <v>239</v>
      </c>
      <c r="C129" s="24" t="s">
        <v>210</v>
      </c>
      <c r="D129" s="10" t="s">
        <v>498</v>
      </c>
      <c r="E129" s="10" t="s">
        <v>497</v>
      </c>
      <c r="F129" t="s">
        <v>1085</v>
      </c>
      <c r="G129" s="11" t="str">
        <f t="shared" si="5"/>
        <v>NBNA map</v>
      </c>
      <c r="H129" s="10" t="s">
        <v>619</v>
      </c>
      <c r="I129" s="10" t="s">
        <v>545</v>
      </c>
      <c r="J129" s="13"/>
      <c r="K129" t="str">
        <f t="shared" si="6"/>
        <v>Apoidea B</v>
      </c>
      <c r="L129" t="str">
        <f t="shared" si="7"/>
        <v>Megachilidae</v>
      </c>
    </row>
    <row r="130" spans="1:12" x14ac:dyDescent="0.2">
      <c r="A130" s="10" t="s">
        <v>663</v>
      </c>
      <c r="B130" s="10" t="s">
        <v>239</v>
      </c>
      <c r="C130" s="24" t="s">
        <v>579</v>
      </c>
      <c r="D130" s="10" t="s">
        <v>269</v>
      </c>
      <c r="E130" s="10" t="s">
        <v>849</v>
      </c>
      <c r="F130" t="s">
        <v>1208</v>
      </c>
      <c r="G130" s="11" t="str">
        <f t="shared" si="5"/>
        <v>NBNA map</v>
      </c>
      <c r="H130" s="14" t="s">
        <v>619</v>
      </c>
      <c r="I130" s="10"/>
      <c r="J130" s="14" t="s">
        <v>850</v>
      </c>
      <c r="K130" t="str">
        <f t="shared" si="6"/>
        <v>Apoidea B</v>
      </c>
      <c r="L130" t="str">
        <f t="shared" si="7"/>
        <v>Megachilidae</v>
      </c>
    </row>
    <row r="131" spans="1:12" x14ac:dyDescent="0.2">
      <c r="A131" s="10" t="s">
        <v>663</v>
      </c>
      <c r="B131" s="10" t="s">
        <v>238</v>
      </c>
      <c r="C131" s="24" t="s">
        <v>189</v>
      </c>
      <c r="D131" s="10" t="s">
        <v>333</v>
      </c>
      <c r="E131" s="10" t="s">
        <v>461</v>
      </c>
      <c r="F131" t="s">
        <v>1136</v>
      </c>
      <c r="G131" s="11" t="str">
        <f t="shared" si="5"/>
        <v>NBNA map</v>
      </c>
      <c r="H131" s="10" t="s">
        <v>619</v>
      </c>
      <c r="I131" s="10"/>
      <c r="J131" s="13" t="s">
        <v>1503</v>
      </c>
      <c r="K131" t="str">
        <f t="shared" si="6"/>
        <v>Apoidea B</v>
      </c>
      <c r="L131" t="str">
        <f t="shared" si="7"/>
        <v>Melittidae</v>
      </c>
    </row>
    <row r="132" spans="1:12" x14ac:dyDescent="0.2">
      <c r="A132" s="10" t="s">
        <v>664</v>
      </c>
      <c r="B132" s="10" t="s">
        <v>245</v>
      </c>
      <c r="C132" s="24" t="s">
        <v>120</v>
      </c>
      <c r="D132" s="10" t="s">
        <v>324</v>
      </c>
      <c r="E132" s="10" t="s">
        <v>323</v>
      </c>
      <c r="F132" t="s">
        <v>1058</v>
      </c>
      <c r="G132" s="11" t="str">
        <f t="shared" si="5"/>
        <v>NBNA map</v>
      </c>
      <c r="H132" s="10" t="s">
        <v>619</v>
      </c>
      <c r="I132" s="10"/>
      <c r="J132" s="13"/>
      <c r="K132" t="str">
        <f t="shared" si="6"/>
        <v>Apoidea W</v>
      </c>
      <c r="L132" t="str">
        <f t="shared" si="7"/>
        <v>Crabronidae</v>
      </c>
    </row>
    <row r="133" spans="1:12" x14ac:dyDescent="0.2">
      <c r="A133" s="10" t="s">
        <v>664</v>
      </c>
      <c r="B133" s="10" t="s">
        <v>245</v>
      </c>
      <c r="C133" s="24" t="s">
        <v>1536</v>
      </c>
      <c r="D133" s="10" t="s">
        <v>1538</v>
      </c>
      <c r="E133" s="10" t="s">
        <v>1539</v>
      </c>
      <c r="F133" s="10" t="s">
        <v>1540</v>
      </c>
      <c r="G133" s="11" t="str">
        <f t="shared" si="5"/>
        <v>NBNA map</v>
      </c>
      <c r="H133" s="10" t="s">
        <v>619</v>
      </c>
      <c r="I133" s="10"/>
      <c r="J133" s="13" t="s">
        <v>1537</v>
      </c>
      <c r="K133" t="str">
        <f t="shared" ref="K133" si="12">A133</f>
        <v>Apoidea W</v>
      </c>
      <c r="L133" t="str">
        <f t="shared" ref="L133" si="13">B133</f>
        <v>Crabronidae</v>
      </c>
    </row>
    <row r="134" spans="1:12" x14ac:dyDescent="0.2">
      <c r="A134" s="10" t="s">
        <v>664</v>
      </c>
      <c r="B134" s="10" t="s">
        <v>245</v>
      </c>
      <c r="C134" s="24" t="s">
        <v>149</v>
      </c>
      <c r="D134" s="10" t="s">
        <v>257</v>
      </c>
      <c r="E134" s="10" t="s">
        <v>372</v>
      </c>
      <c r="F134" t="s">
        <v>1045</v>
      </c>
      <c r="G134" s="11" t="str">
        <f t="shared" si="5"/>
        <v>NBNA map</v>
      </c>
      <c r="H134" s="10" t="s">
        <v>619</v>
      </c>
      <c r="I134" s="10"/>
      <c r="J134" s="13"/>
      <c r="K134" t="str">
        <f t="shared" si="6"/>
        <v>Apoidea W</v>
      </c>
      <c r="L134" t="str">
        <f t="shared" si="7"/>
        <v>Crabronidae</v>
      </c>
    </row>
    <row r="135" spans="1:12" x14ac:dyDescent="0.2">
      <c r="A135" s="10" t="s">
        <v>664</v>
      </c>
      <c r="B135" s="10" t="s">
        <v>245</v>
      </c>
      <c r="C135" s="24" t="s">
        <v>35</v>
      </c>
      <c r="D135" s="10" t="s">
        <v>1006</v>
      </c>
      <c r="E135" s="10" t="s">
        <v>373</v>
      </c>
      <c r="G135" s="11" t="str">
        <f t="shared" ref="G135:G199" si="14">HYPERLINK("https://records.nbnatlas.org/occurrences/search?q=lsid:"&amp;E135&amp;"&amp;fq=#tab_mapView","NBNA map")</f>
        <v>NBNA map</v>
      </c>
      <c r="H135" s="10" t="s">
        <v>619</v>
      </c>
      <c r="I135" s="10" t="s">
        <v>550</v>
      </c>
      <c r="J135" s="13" t="s">
        <v>908</v>
      </c>
      <c r="K135" t="str">
        <f t="shared" ref="K135:K199" si="15">A135</f>
        <v>Apoidea W</v>
      </c>
      <c r="L135" t="str">
        <f t="shared" ref="L135:L199" si="16">B135</f>
        <v>Crabronidae</v>
      </c>
    </row>
    <row r="136" spans="1:12" x14ac:dyDescent="0.2">
      <c r="A136" s="10" t="s">
        <v>664</v>
      </c>
      <c r="B136" s="10" t="s">
        <v>245</v>
      </c>
      <c r="C136" s="24" t="s">
        <v>69</v>
      </c>
      <c r="D136" s="10" t="s">
        <v>1007</v>
      </c>
      <c r="E136" s="10" t="s">
        <v>374</v>
      </c>
      <c r="G136" s="11" t="str">
        <f t="shared" si="14"/>
        <v>NBNA map</v>
      </c>
      <c r="H136" s="10" t="s">
        <v>619</v>
      </c>
      <c r="I136" s="10"/>
      <c r="J136" s="13"/>
      <c r="K136" t="str">
        <f t="shared" si="15"/>
        <v>Apoidea W</v>
      </c>
      <c r="L136" t="str">
        <f t="shared" si="16"/>
        <v>Crabronidae</v>
      </c>
    </row>
    <row r="137" spans="1:12" x14ac:dyDescent="0.2">
      <c r="A137" s="10" t="s">
        <v>664</v>
      </c>
      <c r="B137" s="10" t="s">
        <v>245</v>
      </c>
      <c r="C137" s="24" t="s">
        <v>75</v>
      </c>
      <c r="D137" s="10" t="s">
        <v>1008</v>
      </c>
      <c r="E137" s="10" t="s">
        <v>375</v>
      </c>
      <c r="G137" s="11" t="str">
        <f t="shared" si="14"/>
        <v>NBNA map</v>
      </c>
      <c r="H137" s="10" t="s">
        <v>619</v>
      </c>
      <c r="I137" s="10" t="s">
        <v>251</v>
      </c>
      <c r="J137" s="13" t="s">
        <v>728</v>
      </c>
      <c r="K137" t="str">
        <f t="shared" si="15"/>
        <v>Apoidea W</v>
      </c>
      <c r="L137" t="str">
        <f t="shared" si="16"/>
        <v>Crabronidae</v>
      </c>
    </row>
    <row r="138" spans="1:12" x14ac:dyDescent="0.2">
      <c r="A138" s="10" t="s">
        <v>664</v>
      </c>
      <c r="B138" s="10" t="s">
        <v>245</v>
      </c>
      <c r="C138" s="24" t="s">
        <v>76</v>
      </c>
      <c r="D138" s="10" t="s">
        <v>377</v>
      </c>
      <c r="E138" s="10" t="s">
        <v>376</v>
      </c>
      <c r="G138" s="11" t="str">
        <f t="shared" si="14"/>
        <v>NBNA map</v>
      </c>
      <c r="H138" s="10" t="s">
        <v>619</v>
      </c>
      <c r="I138" s="10"/>
      <c r="J138" s="13" t="s">
        <v>729</v>
      </c>
      <c r="K138" t="str">
        <f t="shared" si="15"/>
        <v>Apoidea W</v>
      </c>
      <c r="L138" t="str">
        <f t="shared" si="16"/>
        <v>Crabronidae</v>
      </c>
    </row>
    <row r="139" spans="1:12" x14ac:dyDescent="0.2">
      <c r="A139" s="10" t="s">
        <v>664</v>
      </c>
      <c r="B139" s="10" t="s">
        <v>245</v>
      </c>
      <c r="C139" s="24" t="s">
        <v>951</v>
      </c>
      <c r="D139" s="10" t="s">
        <v>377</v>
      </c>
      <c r="E139" s="10" t="s">
        <v>952</v>
      </c>
      <c r="G139" s="11" t="str">
        <f t="shared" si="14"/>
        <v>NBNA map</v>
      </c>
      <c r="H139" s="10" t="s">
        <v>619</v>
      </c>
      <c r="I139" s="10"/>
      <c r="J139" s="14" t="s">
        <v>967</v>
      </c>
      <c r="K139" t="str">
        <f t="shared" si="15"/>
        <v>Apoidea W</v>
      </c>
      <c r="L139" t="str">
        <f t="shared" si="16"/>
        <v>Crabronidae</v>
      </c>
    </row>
    <row r="140" spans="1:12" x14ac:dyDescent="0.2">
      <c r="A140" s="10" t="s">
        <v>664</v>
      </c>
      <c r="B140" s="10" t="s">
        <v>245</v>
      </c>
      <c r="C140" s="24" t="s">
        <v>150</v>
      </c>
      <c r="D140" s="10" t="s">
        <v>982</v>
      </c>
      <c r="E140" s="10" t="s">
        <v>378</v>
      </c>
      <c r="F140" t="s">
        <v>1064</v>
      </c>
      <c r="G140" s="11" t="str">
        <f t="shared" si="14"/>
        <v>NBNA map</v>
      </c>
      <c r="H140" s="10" t="s">
        <v>619</v>
      </c>
      <c r="I140" s="10"/>
      <c r="J140" s="13"/>
      <c r="K140" t="str">
        <f t="shared" si="15"/>
        <v>Apoidea W</v>
      </c>
      <c r="L140" t="str">
        <f t="shared" si="16"/>
        <v>Crabronidae</v>
      </c>
    </row>
    <row r="141" spans="1:12" x14ac:dyDescent="0.2">
      <c r="A141" s="10" t="s">
        <v>664</v>
      </c>
      <c r="B141" s="10" t="s">
        <v>245</v>
      </c>
      <c r="C141" s="24" t="s">
        <v>151</v>
      </c>
      <c r="D141" s="10" t="s">
        <v>380</v>
      </c>
      <c r="E141" s="10" t="s">
        <v>379</v>
      </c>
      <c r="F141" t="s">
        <v>1063</v>
      </c>
      <c r="G141" s="11" t="str">
        <f t="shared" si="14"/>
        <v>NBNA map</v>
      </c>
      <c r="H141" s="10" t="s">
        <v>619</v>
      </c>
      <c r="I141" s="10"/>
      <c r="J141" s="12" t="s">
        <v>908</v>
      </c>
      <c r="K141" t="str">
        <f t="shared" si="15"/>
        <v>Apoidea W</v>
      </c>
      <c r="L141" t="str">
        <f t="shared" si="16"/>
        <v>Crabronidae</v>
      </c>
    </row>
    <row r="142" spans="1:12" x14ac:dyDescent="0.2">
      <c r="A142" s="10" t="s">
        <v>664</v>
      </c>
      <c r="B142" s="10" t="s">
        <v>245</v>
      </c>
      <c r="C142" s="24" t="s">
        <v>152</v>
      </c>
      <c r="D142" s="10" t="s">
        <v>257</v>
      </c>
      <c r="E142" s="10" t="s">
        <v>381</v>
      </c>
      <c r="F142" t="s">
        <v>1032</v>
      </c>
      <c r="G142" s="11" t="str">
        <f t="shared" si="14"/>
        <v>NBNA map</v>
      </c>
      <c r="H142" s="10" t="s">
        <v>619</v>
      </c>
      <c r="I142" s="10"/>
      <c r="J142" s="13"/>
      <c r="K142" t="str">
        <f t="shared" si="15"/>
        <v>Apoidea W</v>
      </c>
      <c r="L142" t="str">
        <f t="shared" si="16"/>
        <v>Crabronidae</v>
      </c>
    </row>
    <row r="143" spans="1:12" x14ac:dyDescent="0.2">
      <c r="A143" s="10" t="s">
        <v>664</v>
      </c>
      <c r="B143" s="10" t="s">
        <v>245</v>
      </c>
      <c r="C143" s="24" t="s">
        <v>36</v>
      </c>
      <c r="D143" s="10" t="s">
        <v>383</v>
      </c>
      <c r="E143" s="10" t="s">
        <v>382</v>
      </c>
      <c r="G143" s="11" t="str">
        <f t="shared" si="14"/>
        <v>NBNA map</v>
      </c>
      <c r="H143" s="10" t="s">
        <v>619</v>
      </c>
      <c r="I143" s="10" t="s">
        <v>550</v>
      </c>
      <c r="J143" s="13"/>
      <c r="K143" t="str">
        <f t="shared" si="15"/>
        <v>Apoidea W</v>
      </c>
      <c r="L143" t="str">
        <f t="shared" si="16"/>
        <v>Crabronidae</v>
      </c>
    </row>
    <row r="144" spans="1:12" x14ac:dyDescent="0.2">
      <c r="A144" s="10" t="s">
        <v>664</v>
      </c>
      <c r="B144" s="10" t="s">
        <v>245</v>
      </c>
      <c r="C144" s="24" t="s">
        <v>65</v>
      </c>
      <c r="D144" s="10" t="s">
        <v>1008</v>
      </c>
      <c r="E144" s="10" t="s">
        <v>384</v>
      </c>
      <c r="G144" s="11" t="str">
        <f t="shared" si="14"/>
        <v>NBNA map</v>
      </c>
      <c r="H144" s="10" t="s">
        <v>619</v>
      </c>
      <c r="I144" s="10"/>
      <c r="J144" s="13"/>
      <c r="K144" t="str">
        <f t="shared" si="15"/>
        <v>Apoidea W</v>
      </c>
      <c r="L144" t="str">
        <f t="shared" si="16"/>
        <v>Crabronidae</v>
      </c>
    </row>
    <row r="145" spans="1:12" x14ac:dyDescent="0.2">
      <c r="A145" s="10" t="s">
        <v>664</v>
      </c>
      <c r="B145" s="10" t="s">
        <v>245</v>
      </c>
      <c r="C145" s="27" t="s">
        <v>560</v>
      </c>
      <c r="D145" s="10" t="s">
        <v>477</v>
      </c>
      <c r="E145" s="10" t="s">
        <v>766</v>
      </c>
      <c r="G145" s="11" t="str">
        <f t="shared" si="14"/>
        <v>NBNA map</v>
      </c>
      <c r="H145" s="14" t="s">
        <v>624</v>
      </c>
      <c r="I145" s="10"/>
      <c r="J145" s="14" t="s">
        <v>915</v>
      </c>
      <c r="K145" t="str">
        <f t="shared" si="15"/>
        <v>Apoidea W</v>
      </c>
      <c r="L145" t="str">
        <f t="shared" si="16"/>
        <v>Crabronidae</v>
      </c>
    </row>
    <row r="146" spans="1:12" x14ac:dyDescent="0.2">
      <c r="A146" s="10" t="s">
        <v>664</v>
      </c>
      <c r="B146" s="10" t="s">
        <v>245</v>
      </c>
      <c r="C146" s="24" t="s">
        <v>72</v>
      </c>
      <c r="D146" s="10" t="s">
        <v>380</v>
      </c>
      <c r="E146" s="10" t="s">
        <v>385</v>
      </c>
      <c r="G146" s="11" t="str">
        <f t="shared" si="14"/>
        <v>NBNA map</v>
      </c>
      <c r="H146" s="10" t="s">
        <v>619</v>
      </c>
      <c r="I146" s="10"/>
      <c r="J146" s="13"/>
      <c r="K146" t="str">
        <f t="shared" si="15"/>
        <v>Apoidea W</v>
      </c>
      <c r="L146" t="str">
        <f t="shared" si="16"/>
        <v>Crabronidae</v>
      </c>
    </row>
    <row r="147" spans="1:12" x14ac:dyDescent="0.2">
      <c r="A147" s="10" t="s">
        <v>664</v>
      </c>
      <c r="B147" s="10" t="s">
        <v>245</v>
      </c>
      <c r="C147" s="24" t="s">
        <v>153</v>
      </c>
      <c r="D147" s="10" t="s">
        <v>349</v>
      </c>
      <c r="E147" s="10" t="s">
        <v>386</v>
      </c>
      <c r="F147" t="s">
        <v>1040</v>
      </c>
      <c r="G147" s="11" t="str">
        <f t="shared" si="14"/>
        <v>NBNA map</v>
      </c>
      <c r="H147" s="10" t="s">
        <v>619</v>
      </c>
      <c r="I147" s="10" t="s">
        <v>550</v>
      </c>
      <c r="J147" s="13"/>
      <c r="K147" t="str">
        <f t="shared" si="15"/>
        <v>Apoidea W</v>
      </c>
      <c r="L147" t="str">
        <f t="shared" si="16"/>
        <v>Crabronidae</v>
      </c>
    </row>
    <row r="148" spans="1:12" x14ac:dyDescent="0.2">
      <c r="A148" s="10" t="s">
        <v>664</v>
      </c>
      <c r="B148" s="10" t="s">
        <v>245</v>
      </c>
      <c r="C148" s="24" t="s">
        <v>591</v>
      </c>
      <c r="D148" s="10" t="s">
        <v>768</v>
      </c>
      <c r="E148" s="10" t="s">
        <v>767</v>
      </c>
      <c r="G148" s="11" t="str">
        <f t="shared" si="14"/>
        <v>NBNA map</v>
      </c>
      <c r="H148" s="14" t="s">
        <v>619</v>
      </c>
      <c r="I148" s="10"/>
      <c r="J148" s="14" t="s">
        <v>712</v>
      </c>
      <c r="K148" t="str">
        <f t="shared" si="15"/>
        <v>Apoidea W</v>
      </c>
      <c r="L148" t="str">
        <f t="shared" si="16"/>
        <v>Crabronidae</v>
      </c>
    </row>
    <row r="149" spans="1:12" x14ac:dyDescent="0.2">
      <c r="A149" s="10" t="s">
        <v>664</v>
      </c>
      <c r="B149" s="10" t="s">
        <v>245</v>
      </c>
      <c r="C149" s="24" t="s">
        <v>37</v>
      </c>
      <c r="D149" s="10" t="s">
        <v>377</v>
      </c>
      <c r="E149" s="10" t="s">
        <v>387</v>
      </c>
      <c r="G149" s="11" t="str">
        <f t="shared" si="14"/>
        <v>NBNA map</v>
      </c>
      <c r="H149" s="10" t="s">
        <v>619</v>
      </c>
      <c r="I149" s="10"/>
      <c r="J149" s="13" t="s">
        <v>754</v>
      </c>
      <c r="K149" t="str">
        <f t="shared" si="15"/>
        <v>Apoidea W</v>
      </c>
      <c r="L149" t="str">
        <f t="shared" si="16"/>
        <v>Crabronidae</v>
      </c>
    </row>
    <row r="150" spans="1:12" x14ac:dyDescent="0.2">
      <c r="A150" s="10" t="s">
        <v>664</v>
      </c>
      <c r="B150" s="10" t="s">
        <v>245</v>
      </c>
      <c r="C150" s="24" t="s">
        <v>21</v>
      </c>
      <c r="D150" s="10" t="s">
        <v>1008</v>
      </c>
      <c r="E150" s="10" t="s">
        <v>388</v>
      </c>
      <c r="G150" s="11" t="str">
        <f t="shared" si="14"/>
        <v>NBNA map</v>
      </c>
      <c r="H150" s="10" t="s">
        <v>619</v>
      </c>
      <c r="I150" s="10"/>
      <c r="J150" s="13"/>
      <c r="K150" t="str">
        <f t="shared" si="15"/>
        <v>Apoidea W</v>
      </c>
      <c r="L150" t="str">
        <f t="shared" si="16"/>
        <v>Crabronidae</v>
      </c>
    </row>
    <row r="151" spans="1:12" x14ac:dyDescent="0.2">
      <c r="A151" s="10" t="s">
        <v>664</v>
      </c>
      <c r="B151" s="10" t="s">
        <v>245</v>
      </c>
      <c r="C151" s="24" t="s">
        <v>83</v>
      </c>
      <c r="D151" s="10" t="s">
        <v>377</v>
      </c>
      <c r="E151" s="10" t="s">
        <v>389</v>
      </c>
      <c r="G151" s="11" t="str">
        <f t="shared" si="14"/>
        <v>NBNA map</v>
      </c>
      <c r="H151" s="10" t="s">
        <v>619</v>
      </c>
      <c r="I151" s="10" t="s">
        <v>251</v>
      </c>
      <c r="J151" s="12" t="s">
        <v>835</v>
      </c>
      <c r="K151" t="str">
        <f t="shared" si="15"/>
        <v>Apoidea W</v>
      </c>
      <c r="L151" t="str">
        <f t="shared" si="16"/>
        <v>Crabronidae</v>
      </c>
    </row>
    <row r="152" spans="1:12" x14ac:dyDescent="0.2">
      <c r="A152" s="10" t="s">
        <v>664</v>
      </c>
      <c r="B152" s="10" t="s">
        <v>245</v>
      </c>
      <c r="C152" s="27" t="s">
        <v>592</v>
      </c>
      <c r="D152" s="10" t="s">
        <v>380</v>
      </c>
      <c r="E152" s="10" t="s">
        <v>769</v>
      </c>
      <c r="F152" t="s">
        <v>1235</v>
      </c>
      <c r="G152" s="11" t="str">
        <f t="shared" si="14"/>
        <v>NBNA map</v>
      </c>
      <c r="H152" s="14" t="s">
        <v>624</v>
      </c>
      <c r="I152" s="10"/>
      <c r="J152" s="14" t="s">
        <v>916</v>
      </c>
      <c r="K152" t="str">
        <f t="shared" si="15"/>
        <v>Apoidea W</v>
      </c>
      <c r="L152" t="str">
        <f t="shared" si="16"/>
        <v>Crabronidae</v>
      </c>
    </row>
    <row r="153" spans="1:12" x14ac:dyDescent="0.2">
      <c r="A153" s="10" t="s">
        <v>664</v>
      </c>
      <c r="B153" s="10" t="s">
        <v>245</v>
      </c>
      <c r="C153" s="24" t="s">
        <v>561</v>
      </c>
      <c r="D153" s="10" t="s">
        <v>380</v>
      </c>
      <c r="E153" s="10" t="s">
        <v>769</v>
      </c>
      <c r="F153" t="s">
        <v>1219</v>
      </c>
      <c r="G153" s="11" t="str">
        <f t="shared" si="14"/>
        <v>NBNA map</v>
      </c>
      <c r="H153" s="14" t="s">
        <v>619</v>
      </c>
      <c r="I153" s="10"/>
      <c r="J153" s="14" t="s">
        <v>233</v>
      </c>
      <c r="K153" t="str">
        <f t="shared" si="15"/>
        <v>Apoidea W</v>
      </c>
      <c r="L153" t="str">
        <f t="shared" si="16"/>
        <v>Crabronidae</v>
      </c>
    </row>
    <row r="154" spans="1:12" x14ac:dyDescent="0.2">
      <c r="A154" s="10" t="s">
        <v>664</v>
      </c>
      <c r="B154" s="10" t="s">
        <v>245</v>
      </c>
      <c r="C154" s="24" t="s">
        <v>85</v>
      </c>
      <c r="D154" s="10" t="s">
        <v>397</v>
      </c>
      <c r="E154" s="10" t="s">
        <v>396</v>
      </c>
      <c r="G154" s="11" t="str">
        <f t="shared" si="14"/>
        <v>NBNA map</v>
      </c>
      <c r="H154" s="10" t="s">
        <v>619</v>
      </c>
      <c r="I154" s="10" t="s">
        <v>550</v>
      </c>
      <c r="J154" s="13" t="s">
        <v>1504</v>
      </c>
      <c r="K154" t="str">
        <f t="shared" si="15"/>
        <v>Apoidea W</v>
      </c>
      <c r="L154" t="str">
        <f t="shared" si="16"/>
        <v>Crabronidae</v>
      </c>
    </row>
    <row r="155" spans="1:12" x14ac:dyDescent="0.2">
      <c r="A155" s="10" t="s">
        <v>664</v>
      </c>
      <c r="B155" s="10" t="s">
        <v>245</v>
      </c>
      <c r="C155" s="24" t="s">
        <v>52</v>
      </c>
      <c r="D155" s="10" t="s">
        <v>1009</v>
      </c>
      <c r="E155" s="10" t="s">
        <v>398</v>
      </c>
      <c r="G155" s="11" t="str">
        <f t="shared" si="14"/>
        <v>NBNA map</v>
      </c>
      <c r="H155" s="10" t="s">
        <v>619</v>
      </c>
      <c r="I155" s="10"/>
      <c r="J155" s="13"/>
      <c r="K155" t="str">
        <f t="shared" si="15"/>
        <v>Apoidea W</v>
      </c>
      <c r="L155" t="str">
        <f t="shared" si="16"/>
        <v>Crabronidae</v>
      </c>
    </row>
    <row r="156" spans="1:12" x14ac:dyDescent="0.2">
      <c r="A156" s="10" t="s">
        <v>664</v>
      </c>
      <c r="B156" s="10" t="s">
        <v>245</v>
      </c>
      <c r="C156" s="24" t="s">
        <v>47</v>
      </c>
      <c r="D156" s="10" t="s">
        <v>399</v>
      </c>
      <c r="E156" s="10" t="s">
        <v>398</v>
      </c>
      <c r="G156" s="11" t="str">
        <f t="shared" si="14"/>
        <v>NBNA map</v>
      </c>
      <c r="H156" s="10" t="s">
        <v>619</v>
      </c>
      <c r="I156" s="10" t="s">
        <v>550</v>
      </c>
      <c r="J156" s="13"/>
      <c r="K156" t="str">
        <f t="shared" si="15"/>
        <v>Apoidea W</v>
      </c>
      <c r="L156" t="str">
        <f t="shared" si="16"/>
        <v>Crabronidae</v>
      </c>
    </row>
    <row r="157" spans="1:12" x14ac:dyDescent="0.2">
      <c r="A157" s="10" t="s">
        <v>664</v>
      </c>
      <c r="B157" s="10" t="s">
        <v>245</v>
      </c>
      <c r="C157" s="24" t="s">
        <v>67</v>
      </c>
      <c r="D157" s="10" t="s">
        <v>402</v>
      </c>
      <c r="E157" s="10" t="s">
        <v>401</v>
      </c>
      <c r="G157" s="11" t="str">
        <f t="shared" si="14"/>
        <v>NBNA map</v>
      </c>
      <c r="H157" s="10" t="s">
        <v>619</v>
      </c>
      <c r="I157" s="10" t="s">
        <v>550</v>
      </c>
      <c r="J157" s="13" t="s">
        <v>727</v>
      </c>
      <c r="K157" t="str">
        <f t="shared" si="15"/>
        <v>Apoidea W</v>
      </c>
      <c r="L157" t="str">
        <f t="shared" si="16"/>
        <v>Crabronidae</v>
      </c>
    </row>
    <row r="158" spans="1:12" x14ac:dyDescent="0.2">
      <c r="A158" s="10" t="s">
        <v>664</v>
      </c>
      <c r="B158" s="10" t="s">
        <v>245</v>
      </c>
      <c r="C158" s="24" t="s">
        <v>22</v>
      </c>
      <c r="D158" s="10" t="s">
        <v>404</v>
      </c>
      <c r="E158" s="10" t="s">
        <v>403</v>
      </c>
      <c r="G158" s="11" t="str">
        <f t="shared" si="14"/>
        <v>NBNA map</v>
      </c>
      <c r="H158" s="10" t="s">
        <v>619</v>
      </c>
      <c r="I158" s="10"/>
      <c r="J158" s="13"/>
      <c r="K158" t="str">
        <f t="shared" si="15"/>
        <v>Apoidea W</v>
      </c>
      <c r="L158" t="str">
        <f t="shared" si="16"/>
        <v>Crabronidae</v>
      </c>
    </row>
    <row r="159" spans="1:12" x14ac:dyDescent="0.2">
      <c r="A159" s="10" t="s">
        <v>664</v>
      </c>
      <c r="B159" s="10" t="s">
        <v>245</v>
      </c>
      <c r="C159" s="24" t="s">
        <v>73</v>
      </c>
      <c r="D159" s="10" t="s">
        <v>1001</v>
      </c>
      <c r="E159" s="10" t="s">
        <v>405</v>
      </c>
      <c r="G159" s="11" t="str">
        <f t="shared" si="14"/>
        <v>NBNA map</v>
      </c>
      <c r="H159" s="10" t="s">
        <v>619</v>
      </c>
      <c r="I159" s="10" t="s">
        <v>546</v>
      </c>
      <c r="J159" s="13" t="s">
        <v>730</v>
      </c>
      <c r="K159" t="str">
        <f t="shared" si="15"/>
        <v>Apoidea W</v>
      </c>
      <c r="L159" t="str">
        <f t="shared" si="16"/>
        <v>Crabronidae</v>
      </c>
    </row>
    <row r="160" spans="1:12" x14ac:dyDescent="0.2">
      <c r="A160" s="10" t="s">
        <v>664</v>
      </c>
      <c r="B160" s="10" t="s">
        <v>245</v>
      </c>
      <c r="C160" s="24" t="s">
        <v>70</v>
      </c>
      <c r="D160" s="10" t="s">
        <v>333</v>
      </c>
      <c r="E160" s="10" t="s">
        <v>406</v>
      </c>
      <c r="G160" s="11" t="str">
        <f t="shared" si="14"/>
        <v>NBNA map</v>
      </c>
      <c r="H160" s="10" t="s">
        <v>619</v>
      </c>
      <c r="I160" s="10" t="s">
        <v>251</v>
      </c>
      <c r="J160" s="13" t="s">
        <v>1342</v>
      </c>
      <c r="K160" t="str">
        <f t="shared" si="15"/>
        <v>Apoidea W</v>
      </c>
      <c r="L160" t="str">
        <f t="shared" si="16"/>
        <v>Crabronidae</v>
      </c>
    </row>
    <row r="161" spans="1:12" x14ac:dyDescent="0.2">
      <c r="A161" s="10" t="s">
        <v>664</v>
      </c>
      <c r="B161" s="10" t="s">
        <v>245</v>
      </c>
      <c r="C161" s="24" t="s">
        <v>86</v>
      </c>
      <c r="D161" s="10" t="s">
        <v>331</v>
      </c>
      <c r="E161" s="10" t="s">
        <v>425</v>
      </c>
      <c r="G161" s="11" t="str">
        <f t="shared" si="14"/>
        <v>NBNA map</v>
      </c>
      <c r="H161" s="10" t="s">
        <v>619</v>
      </c>
      <c r="I161" s="10" t="s">
        <v>550</v>
      </c>
      <c r="J161" s="13"/>
      <c r="K161" t="str">
        <f t="shared" si="15"/>
        <v>Apoidea W</v>
      </c>
      <c r="L161" t="str">
        <f t="shared" si="16"/>
        <v>Crabronidae</v>
      </c>
    </row>
    <row r="162" spans="1:12" x14ac:dyDescent="0.2">
      <c r="A162" s="10" t="s">
        <v>664</v>
      </c>
      <c r="B162" s="10" t="s">
        <v>245</v>
      </c>
      <c r="C162" s="24" t="s">
        <v>55</v>
      </c>
      <c r="D162" s="10" t="s">
        <v>349</v>
      </c>
      <c r="E162" s="10" t="s">
        <v>454</v>
      </c>
      <c r="G162" s="11" t="str">
        <f t="shared" si="14"/>
        <v>NBNA map</v>
      </c>
      <c r="H162" s="10" t="s">
        <v>619</v>
      </c>
      <c r="I162" s="10" t="s">
        <v>550</v>
      </c>
      <c r="J162" s="13" t="s">
        <v>731</v>
      </c>
      <c r="K162" t="str">
        <f t="shared" si="15"/>
        <v>Apoidea W</v>
      </c>
      <c r="L162" t="str">
        <f t="shared" si="16"/>
        <v>Crabronidae</v>
      </c>
    </row>
    <row r="163" spans="1:12" x14ac:dyDescent="0.2">
      <c r="A163" s="10" t="s">
        <v>664</v>
      </c>
      <c r="B163" s="10" t="s">
        <v>245</v>
      </c>
      <c r="C163" s="24" t="s">
        <v>190</v>
      </c>
      <c r="D163" s="10" t="s">
        <v>257</v>
      </c>
      <c r="E163" s="10" t="s">
        <v>462</v>
      </c>
      <c r="F163" t="s">
        <v>1058</v>
      </c>
      <c r="G163" s="11" t="str">
        <f t="shared" si="14"/>
        <v>NBNA map</v>
      </c>
      <c r="H163" s="10" t="s">
        <v>619</v>
      </c>
      <c r="I163" s="10"/>
      <c r="J163" s="13"/>
      <c r="K163" t="str">
        <f t="shared" si="15"/>
        <v>Apoidea W</v>
      </c>
      <c r="L163" t="str">
        <f t="shared" si="16"/>
        <v>Crabronidae</v>
      </c>
    </row>
    <row r="164" spans="1:12" x14ac:dyDescent="0.2">
      <c r="A164" s="10" t="s">
        <v>664</v>
      </c>
      <c r="B164" s="10" t="s">
        <v>245</v>
      </c>
      <c r="C164" s="29" t="s">
        <v>955</v>
      </c>
      <c r="D164" s="10" t="s">
        <v>971</v>
      </c>
      <c r="E164" s="10" t="s">
        <v>972</v>
      </c>
      <c r="F164" t="s">
        <v>1228</v>
      </c>
      <c r="G164" s="11" t="str">
        <f t="shared" si="14"/>
        <v>NBNA map</v>
      </c>
      <c r="H164" s="10" t="s">
        <v>977</v>
      </c>
      <c r="I164" s="10"/>
      <c r="J164" s="13" t="s">
        <v>976</v>
      </c>
      <c r="K164" t="str">
        <f t="shared" si="15"/>
        <v>Apoidea W</v>
      </c>
      <c r="L164" t="str">
        <f t="shared" si="16"/>
        <v>Crabronidae</v>
      </c>
    </row>
    <row r="165" spans="1:12" x14ac:dyDescent="0.2">
      <c r="A165" s="10" t="s">
        <v>664</v>
      </c>
      <c r="B165" s="10" t="s">
        <v>245</v>
      </c>
      <c r="C165" s="24" t="s">
        <v>38</v>
      </c>
      <c r="D165" s="10" t="s">
        <v>402</v>
      </c>
      <c r="E165" s="10" t="s">
        <v>463</v>
      </c>
      <c r="G165" s="11" t="str">
        <f t="shared" si="14"/>
        <v>NBNA map</v>
      </c>
      <c r="H165" s="10" t="s">
        <v>619</v>
      </c>
      <c r="I165" s="10"/>
      <c r="J165" s="13"/>
      <c r="K165" t="str">
        <f t="shared" si="15"/>
        <v>Apoidea W</v>
      </c>
      <c r="L165" t="str">
        <f t="shared" si="16"/>
        <v>Crabronidae</v>
      </c>
    </row>
    <row r="166" spans="1:12" x14ac:dyDescent="0.2">
      <c r="A166" s="10" t="s">
        <v>664</v>
      </c>
      <c r="B166" s="10" t="s">
        <v>245</v>
      </c>
      <c r="C166" s="24" t="s">
        <v>39</v>
      </c>
      <c r="D166" s="10" t="s">
        <v>465</v>
      </c>
      <c r="E166" s="10" t="s">
        <v>464</v>
      </c>
      <c r="G166" s="11" t="str">
        <f t="shared" si="14"/>
        <v>NBNA map</v>
      </c>
      <c r="H166" s="10" t="s">
        <v>619</v>
      </c>
      <c r="I166" s="10" t="s">
        <v>550</v>
      </c>
      <c r="J166" s="13" t="s">
        <v>732</v>
      </c>
      <c r="K166" t="str">
        <f t="shared" si="15"/>
        <v>Apoidea W</v>
      </c>
      <c r="L166" t="str">
        <f t="shared" si="16"/>
        <v>Crabronidae</v>
      </c>
    </row>
    <row r="167" spans="1:12" x14ac:dyDescent="0.2">
      <c r="A167" s="10" t="s">
        <v>664</v>
      </c>
      <c r="B167" s="10" t="s">
        <v>245</v>
      </c>
      <c r="C167" s="24" t="s">
        <v>204</v>
      </c>
      <c r="D167" s="10" t="s">
        <v>490</v>
      </c>
      <c r="E167" s="10" t="s">
        <v>489</v>
      </c>
      <c r="F167" t="s">
        <v>1059</v>
      </c>
      <c r="G167" s="11" t="str">
        <f t="shared" si="14"/>
        <v>NBNA map</v>
      </c>
      <c r="H167" s="10" t="s">
        <v>619</v>
      </c>
      <c r="I167" s="10"/>
      <c r="J167" s="13"/>
      <c r="K167" t="str">
        <f t="shared" si="15"/>
        <v>Apoidea W</v>
      </c>
      <c r="L167" t="str">
        <f t="shared" si="16"/>
        <v>Crabronidae</v>
      </c>
    </row>
    <row r="168" spans="1:12" x14ac:dyDescent="0.2">
      <c r="A168" s="10" t="s">
        <v>664</v>
      </c>
      <c r="B168" s="10" t="s">
        <v>245</v>
      </c>
      <c r="C168" s="30" t="s">
        <v>211</v>
      </c>
      <c r="D168" s="10" t="s">
        <v>500</v>
      </c>
      <c r="E168" s="10" t="s">
        <v>499</v>
      </c>
      <c r="F168" t="s">
        <v>1223</v>
      </c>
      <c r="G168" s="11" t="str">
        <f t="shared" si="14"/>
        <v>NBNA map</v>
      </c>
      <c r="H168" s="10" t="s">
        <v>619</v>
      </c>
      <c r="I168" s="10"/>
      <c r="J168" s="13" t="s">
        <v>901</v>
      </c>
      <c r="K168" t="str">
        <f t="shared" si="15"/>
        <v>Apoidea W</v>
      </c>
      <c r="L168" t="str">
        <f t="shared" si="16"/>
        <v>Crabronidae</v>
      </c>
    </row>
    <row r="169" spans="1:12" x14ac:dyDescent="0.2">
      <c r="A169" s="10" t="s">
        <v>664</v>
      </c>
      <c r="B169" s="10" t="s">
        <v>245</v>
      </c>
      <c r="C169" s="24" t="s">
        <v>212</v>
      </c>
      <c r="D169" s="10" t="s">
        <v>257</v>
      </c>
      <c r="E169" s="10" t="s">
        <v>501</v>
      </c>
      <c r="F169" t="s">
        <v>1044</v>
      </c>
      <c r="G169" s="11" t="str">
        <f t="shared" si="14"/>
        <v>NBNA map</v>
      </c>
      <c r="H169" s="10" t="s">
        <v>619</v>
      </c>
      <c r="I169" s="10"/>
      <c r="J169" s="13"/>
      <c r="K169" t="str">
        <f t="shared" si="15"/>
        <v>Apoidea W</v>
      </c>
      <c r="L169" t="str">
        <f t="shared" si="16"/>
        <v>Crabronidae</v>
      </c>
    </row>
    <row r="170" spans="1:12" x14ac:dyDescent="0.2">
      <c r="A170" s="10" t="s">
        <v>664</v>
      </c>
      <c r="B170" s="10" t="s">
        <v>245</v>
      </c>
      <c r="C170" s="46" t="s">
        <v>594</v>
      </c>
      <c r="D170" s="10" t="s">
        <v>782</v>
      </c>
      <c r="E170" s="10" t="s">
        <v>633</v>
      </c>
      <c r="F170" t="s">
        <v>1216</v>
      </c>
      <c r="G170" s="11" t="str">
        <f t="shared" si="14"/>
        <v>NBNA map</v>
      </c>
      <c r="H170" s="14" t="s">
        <v>632</v>
      </c>
      <c r="I170" s="10"/>
      <c r="J170" s="14" t="s">
        <v>631</v>
      </c>
      <c r="K170" t="str">
        <f t="shared" si="15"/>
        <v>Apoidea W</v>
      </c>
      <c r="L170" t="str">
        <f t="shared" si="16"/>
        <v>Crabronidae</v>
      </c>
    </row>
    <row r="171" spans="1:12" x14ac:dyDescent="0.2">
      <c r="A171" s="10" t="s">
        <v>664</v>
      </c>
      <c r="B171" s="10" t="s">
        <v>245</v>
      </c>
      <c r="C171" s="24" t="s">
        <v>40</v>
      </c>
      <c r="D171" s="10" t="s">
        <v>1010</v>
      </c>
      <c r="E171" s="10" t="s">
        <v>502</v>
      </c>
      <c r="G171" s="11" t="str">
        <f t="shared" si="14"/>
        <v>NBNA map</v>
      </c>
      <c r="H171" s="10" t="s">
        <v>619</v>
      </c>
      <c r="I171" s="10"/>
      <c r="J171" s="98" t="s">
        <v>1484</v>
      </c>
      <c r="K171" t="str">
        <f t="shared" si="15"/>
        <v>Apoidea W</v>
      </c>
      <c r="L171" t="str">
        <f t="shared" si="16"/>
        <v>Crabronidae</v>
      </c>
    </row>
    <row r="172" spans="1:12" x14ac:dyDescent="0.2">
      <c r="A172" s="10" t="s">
        <v>664</v>
      </c>
      <c r="B172" s="10" t="s">
        <v>245</v>
      </c>
      <c r="C172" s="27" t="s">
        <v>957</v>
      </c>
      <c r="D172" s="10" t="s">
        <v>962</v>
      </c>
      <c r="E172" s="10" t="s">
        <v>963</v>
      </c>
      <c r="G172" s="11" t="str">
        <f t="shared" si="14"/>
        <v>NBNA map</v>
      </c>
      <c r="H172" s="10" t="s">
        <v>624</v>
      </c>
      <c r="I172" s="10"/>
      <c r="J172" s="13" t="s">
        <v>1518</v>
      </c>
      <c r="K172" t="str">
        <f t="shared" si="15"/>
        <v>Apoidea W</v>
      </c>
      <c r="L172" t="str">
        <f t="shared" si="16"/>
        <v>Crabronidae</v>
      </c>
    </row>
    <row r="173" spans="1:12" x14ac:dyDescent="0.2">
      <c r="A173" s="10" t="s">
        <v>664</v>
      </c>
      <c r="B173" s="10" t="s">
        <v>245</v>
      </c>
      <c r="C173" s="24" t="s">
        <v>213</v>
      </c>
      <c r="D173" s="10" t="s">
        <v>504</v>
      </c>
      <c r="E173" s="10" t="s">
        <v>503</v>
      </c>
      <c r="F173" t="s">
        <v>1046</v>
      </c>
      <c r="G173" s="11" t="str">
        <f t="shared" si="14"/>
        <v>NBNA map</v>
      </c>
      <c r="H173" s="10" t="s">
        <v>619</v>
      </c>
      <c r="I173" s="10"/>
      <c r="J173" s="13" t="s">
        <v>1343</v>
      </c>
      <c r="K173" t="str">
        <f t="shared" si="15"/>
        <v>Apoidea W</v>
      </c>
      <c r="L173" t="str">
        <f t="shared" si="16"/>
        <v>Crabronidae</v>
      </c>
    </row>
    <row r="174" spans="1:12" x14ac:dyDescent="0.2">
      <c r="A174" s="10" t="s">
        <v>664</v>
      </c>
      <c r="B174" s="10" t="s">
        <v>245</v>
      </c>
      <c r="C174" s="24" t="s">
        <v>214</v>
      </c>
      <c r="D174" s="10" t="s">
        <v>377</v>
      </c>
      <c r="E174" s="10" t="s">
        <v>505</v>
      </c>
      <c r="F174" t="s">
        <v>1061</v>
      </c>
      <c r="G174" s="11" t="str">
        <f t="shared" si="14"/>
        <v>NBNA map</v>
      </c>
      <c r="H174" s="10" t="s">
        <v>619</v>
      </c>
      <c r="I174" s="10"/>
      <c r="J174" s="13" t="s">
        <v>1344</v>
      </c>
      <c r="K174" t="str">
        <f t="shared" si="15"/>
        <v>Apoidea W</v>
      </c>
      <c r="L174" t="str">
        <f t="shared" si="16"/>
        <v>Crabronidae</v>
      </c>
    </row>
    <row r="175" spans="1:12" x14ac:dyDescent="0.2">
      <c r="A175" s="10" t="s">
        <v>664</v>
      </c>
      <c r="B175" s="10" t="s">
        <v>245</v>
      </c>
      <c r="C175" s="24" t="s">
        <v>215</v>
      </c>
      <c r="D175" s="10" t="s">
        <v>349</v>
      </c>
      <c r="E175" s="10" t="s">
        <v>506</v>
      </c>
      <c r="F175" t="s">
        <v>1041</v>
      </c>
      <c r="G175" s="11" t="str">
        <f t="shared" si="14"/>
        <v>NBNA map</v>
      </c>
      <c r="H175" s="10" t="s">
        <v>619</v>
      </c>
      <c r="I175" s="10"/>
      <c r="J175" s="13" t="s">
        <v>733</v>
      </c>
      <c r="K175" t="str">
        <f t="shared" si="15"/>
        <v>Apoidea W</v>
      </c>
      <c r="L175" t="str">
        <f t="shared" si="16"/>
        <v>Crabronidae</v>
      </c>
    </row>
    <row r="176" spans="1:12" x14ac:dyDescent="0.2">
      <c r="A176" s="10" t="s">
        <v>664</v>
      </c>
      <c r="B176" s="10" t="s">
        <v>245</v>
      </c>
      <c r="C176" s="24" t="s">
        <v>41</v>
      </c>
      <c r="D176" s="10" t="s">
        <v>508</v>
      </c>
      <c r="E176" s="10" t="s">
        <v>507</v>
      </c>
      <c r="G176" s="11" t="str">
        <f t="shared" si="14"/>
        <v>NBNA map</v>
      </c>
      <c r="H176" s="10" t="s">
        <v>619</v>
      </c>
      <c r="I176" s="10" t="s">
        <v>253</v>
      </c>
      <c r="J176" s="13"/>
      <c r="K176" t="str">
        <f t="shared" si="15"/>
        <v>Apoidea W</v>
      </c>
      <c r="L176" t="str">
        <f t="shared" si="16"/>
        <v>Crabronidae</v>
      </c>
    </row>
    <row r="177" spans="1:12" x14ac:dyDescent="0.2">
      <c r="A177" s="10" t="s">
        <v>664</v>
      </c>
      <c r="B177" s="10" t="s">
        <v>245</v>
      </c>
      <c r="C177" s="24" t="s">
        <v>1598</v>
      </c>
      <c r="D177" s="10" t="s">
        <v>259</v>
      </c>
      <c r="E177" s="10" t="s">
        <v>1599</v>
      </c>
      <c r="F177" s="10" t="s">
        <v>1600</v>
      </c>
      <c r="G177" s="11" t="str">
        <f t="shared" si="14"/>
        <v>NBNA map</v>
      </c>
      <c r="H177" s="10" t="s">
        <v>619</v>
      </c>
      <c r="I177" s="10"/>
      <c r="J177" s="13" t="s">
        <v>1604</v>
      </c>
      <c r="K177" t="str">
        <f t="shared" ref="K177" si="17">A177</f>
        <v>Apoidea W</v>
      </c>
      <c r="L177" t="str">
        <f t="shared" ref="L177" si="18">B177</f>
        <v>Crabronidae</v>
      </c>
    </row>
    <row r="178" spans="1:12" x14ac:dyDescent="0.2">
      <c r="A178" s="10" t="s">
        <v>664</v>
      </c>
      <c r="B178" s="10" t="s">
        <v>245</v>
      </c>
      <c r="C178" s="24" t="s">
        <v>9</v>
      </c>
      <c r="D178" s="10" t="s">
        <v>257</v>
      </c>
      <c r="E178" s="10" t="s">
        <v>519</v>
      </c>
      <c r="G178" s="11" t="str">
        <f t="shared" si="14"/>
        <v>NBNA map</v>
      </c>
      <c r="H178" s="10" t="s">
        <v>619</v>
      </c>
      <c r="I178" s="10"/>
      <c r="J178" s="13"/>
      <c r="K178" t="str">
        <f t="shared" si="15"/>
        <v>Apoidea W</v>
      </c>
      <c r="L178" t="str">
        <f t="shared" si="16"/>
        <v>Crabronidae</v>
      </c>
    </row>
    <row r="179" spans="1:12" x14ac:dyDescent="0.2">
      <c r="A179" s="10" t="s">
        <v>664</v>
      </c>
      <c r="B179" s="10" t="s">
        <v>245</v>
      </c>
      <c r="C179" s="24" t="s">
        <v>84</v>
      </c>
      <c r="D179" s="10" t="s">
        <v>991</v>
      </c>
      <c r="E179" s="10" t="s">
        <v>520</v>
      </c>
      <c r="G179" s="11" t="str">
        <f t="shared" si="14"/>
        <v>NBNA map</v>
      </c>
      <c r="H179" s="10" t="s">
        <v>619</v>
      </c>
      <c r="I179" s="10"/>
      <c r="J179" s="13" t="s">
        <v>797</v>
      </c>
      <c r="K179" t="str">
        <f t="shared" si="15"/>
        <v>Apoidea W</v>
      </c>
      <c r="L179" t="str">
        <f t="shared" si="16"/>
        <v>Crabronidae</v>
      </c>
    </row>
    <row r="180" spans="1:12" x14ac:dyDescent="0.2">
      <c r="A180" s="10" t="s">
        <v>664</v>
      </c>
      <c r="B180" s="10" t="s">
        <v>245</v>
      </c>
      <c r="C180" s="24" t="s">
        <v>79</v>
      </c>
      <c r="D180" s="10" t="s">
        <v>508</v>
      </c>
      <c r="E180" s="10" t="s">
        <v>530</v>
      </c>
      <c r="G180" s="11" t="str">
        <f t="shared" si="14"/>
        <v>NBNA map</v>
      </c>
      <c r="H180" s="10" t="s">
        <v>619</v>
      </c>
      <c r="I180" s="10"/>
      <c r="J180" s="13"/>
      <c r="K180" t="str">
        <f t="shared" si="15"/>
        <v>Apoidea W</v>
      </c>
      <c r="L180" t="str">
        <f t="shared" si="16"/>
        <v>Crabronidae</v>
      </c>
    </row>
    <row r="181" spans="1:12" x14ac:dyDescent="0.2">
      <c r="A181" s="10" t="s">
        <v>664</v>
      </c>
      <c r="B181" s="10" t="s">
        <v>245</v>
      </c>
      <c r="C181" s="28" t="s">
        <v>578</v>
      </c>
      <c r="D181" s="10" t="s">
        <v>380</v>
      </c>
      <c r="E181" s="10" t="s">
        <v>769</v>
      </c>
      <c r="G181" s="11" t="str">
        <f t="shared" si="14"/>
        <v>NBNA map</v>
      </c>
      <c r="H181" s="14" t="s">
        <v>614</v>
      </c>
      <c r="I181" s="10"/>
      <c r="J181" s="14" t="s">
        <v>634</v>
      </c>
      <c r="K181" t="str">
        <f t="shared" si="15"/>
        <v>Apoidea W</v>
      </c>
      <c r="L181" t="str">
        <f t="shared" si="16"/>
        <v>Crabronidae</v>
      </c>
    </row>
    <row r="182" spans="1:12" x14ac:dyDescent="0.2">
      <c r="A182" s="10" t="s">
        <v>664</v>
      </c>
      <c r="B182" s="10" t="s">
        <v>245</v>
      </c>
      <c r="C182" s="24" t="s">
        <v>61</v>
      </c>
      <c r="D182" s="10" t="s">
        <v>1011</v>
      </c>
      <c r="E182" s="10" t="s">
        <v>532</v>
      </c>
      <c r="G182" s="11" t="str">
        <f t="shared" si="14"/>
        <v>NBNA map</v>
      </c>
      <c r="H182" s="10" t="s">
        <v>619</v>
      </c>
      <c r="I182" s="10"/>
      <c r="J182" s="13"/>
      <c r="K182" t="str">
        <f t="shared" si="15"/>
        <v>Apoidea W</v>
      </c>
      <c r="L182" t="str">
        <f t="shared" si="16"/>
        <v>Crabronidae</v>
      </c>
    </row>
    <row r="183" spans="1:12" x14ac:dyDescent="0.2">
      <c r="A183" s="10" t="s">
        <v>664</v>
      </c>
      <c r="B183" s="10" t="s">
        <v>245</v>
      </c>
      <c r="C183" s="24" t="s">
        <v>226</v>
      </c>
      <c r="D183" s="10" t="s">
        <v>1012</v>
      </c>
      <c r="E183" s="10" t="s">
        <v>536</v>
      </c>
      <c r="F183" t="s">
        <v>1043</v>
      </c>
      <c r="G183" s="11" t="str">
        <f t="shared" si="14"/>
        <v>NBNA map</v>
      </c>
      <c r="H183" s="10" t="s">
        <v>619</v>
      </c>
      <c r="I183" s="10"/>
      <c r="J183" s="13" t="s">
        <v>795</v>
      </c>
      <c r="K183" t="str">
        <f t="shared" si="15"/>
        <v>Apoidea W</v>
      </c>
      <c r="L183" t="str">
        <f t="shared" si="16"/>
        <v>Crabronidae</v>
      </c>
    </row>
    <row r="184" spans="1:12" x14ac:dyDescent="0.2">
      <c r="A184" s="10" t="s">
        <v>664</v>
      </c>
      <c r="B184" s="10" t="s">
        <v>245</v>
      </c>
      <c r="C184" s="24" t="s">
        <v>1312</v>
      </c>
      <c r="D184" s="10" t="s">
        <v>789</v>
      </c>
      <c r="E184" s="10" t="s">
        <v>787</v>
      </c>
      <c r="F184" t="s">
        <v>1211</v>
      </c>
      <c r="G184" s="11" t="str">
        <f t="shared" si="14"/>
        <v>NBNA map</v>
      </c>
      <c r="H184" s="10" t="s">
        <v>619</v>
      </c>
      <c r="I184" s="14"/>
      <c r="J184" s="15"/>
      <c r="K184" t="str">
        <f t="shared" si="15"/>
        <v>Apoidea W</v>
      </c>
      <c r="L184" t="str">
        <f t="shared" si="16"/>
        <v>Crabronidae</v>
      </c>
    </row>
    <row r="185" spans="1:12" x14ac:dyDescent="0.2">
      <c r="A185" s="10" t="s">
        <v>664</v>
      </c>
      <c r="B185" s="10" t="s">
        <v>245</v>
      </c>
      <c r="C185" s="24" t="s">
        <v>593</v>
      </c>
      <c r="D185" s="10" t="s">
        <v>784</v>
      </c>
      <c r="E185" s="10" t="s">
        <v>630</v>
      </c>
      <c r="G185" s="11" t="str">
        <f t="shared" si="14"/>
        <v>NBNA map</v>
      </c>
      <c r="H185" s="10" t="s">
        <v>619</v>
      </c>
      <c r="I185" s="14"/>
      <c r="J185" s="15" t="s">
        <v>796</v>
      </c>
      <c r="K185" t="str">
        <f t="shared" si="15"/>
        <v>Apoidea W</v>
      </c>
      <c r="L185" t="str">
        <f t="shared" si="16"/>
        <v>Crabronidae</v>
      </c>
    </row>
    <row r="186" spans="1:12" x14ac:dyDescent="0.2">
      <c r="A186" s="10" t="s">
        <v>664</v>
      </c>
      <c r="B186" s="10" t="s">
        <v>243</v>
      </c>
      <c r="C186" s="24" t="s">
        <v>88</v>
      </c>
      <c r="D186" s="10" t="s">
        <v>257</v>
      </c>
      <c r="E186" s="10" t="s">
        <v>256</v>
      </c>
      <c r="F186" t="s">
        <v>1057</v>
      </c>
      <c r="G186" s="11" t="str">
        <f t="shared" si="14"/>
        <v>NBNA map</v>
      </c>
      <c r="H186" s="10" t="s">
        <v>619</v>
      </c>
      <c r="I186" s="10" t="s">
        <v>550</v>
      </c>
      <c r="J186" s="13" t="s">
        <v>1497</v>
      </c>
      <c r="K186" t="str">
        <f t="shared" si="15"/>
        <v>Apoidea W</v>
      </c>
      <c r="L186" t="str">
        <f t="shared" si="16"/>
        <v>Sphecidae</v>
      </c>
    </row>
    <row r="187" spans="1:12" x14ac:dyDescent="0.2">
      <c r="A187" s="10" t="s">
        <v>581</v>
      </c>
      <c r="B187" s="10" t="s">
        <v>246</v>
      </c>
      <c r="C187" s="24" t="s">
        <v>20</v>
      </c>
      <c r="D187" s="10" t="s">
        <v>1013</v>
      </c>
      <c r="E187" s="10" t="s">
        <v>325</v>
      </c>
      <c r="G187" s="11" t="str">
        <f t="shared" si="14"/>
        <v>NBNA map</v>
      </c>
      <c r="H187" s="10" t="s">
        <v>619</v>
      </c>
      <c r="I187" s="10"/>
      <c r="J187" s="13"/>
      <c r="K187" t="str">
        <f t="shared" si="15"/>
        <v>Chrysidoidea</v>
      </c>
      <c r="L187" t="str">
        <f t="shared" si="16"/>
        <v>Bethylidae</v>
      </c>
    </row>
    <row r="188" spans="1:12" x14ac:dyDescent="0.2">
      <c r="A188" s="10" t="s">
        <v>581</v>
      </c>
      <c r="B188" s="10" t="s">
        <v>246</v>
      </c>
      <c r="C188" s="24" t="s">
        <v>33</v>
      </c>
      <c r="D188" s="10" t="s">
        <v>1014</v>
      </c>
      <c r="E188" s="10" t="s">
        <v>326</v>
      </c>
      <c r="G188" s="11" t="str">
        <f t="shared" si="14"/>
        <v>NBNA map</v>
      </c>
      <c r="H188" s="10" t="s">
        <v>619</v>
      </c>
      <c r="I188" s="10"/>
      <c r="J188" s="13" t="s">
        <v>723</v>
      </c>
      <c r="K188" t="str">
        <f t="shared" si="15"/>
        <v>Chrysidoidea</v>
      </c>
      <c r="L188" t="str">
        <f t="shared" si="16"/>
        <v>Bethylidae</v>
      </c>
    </row>
    <row r="189" spans="1:12" x14ac:dyDescent="0.2">
      <c r="A189" s="10" t="s">
        <v>581</v>
      </c>
      <c r="B189" s="10" t="s">
        <v>246</v>
      </c>
      <c r="C189" s="24" t="s">
        <v>589</v>
      </c>
      <c r="D189" s="10" t="s">
        <v>762</v>
      </c>
      <c r="E189" s="10" t="s">
        <v>623</v>
      </c>
      <c r="G189" s="11" t="str">
        <f t="shared" si="14"/>
        <v>NBNA map</v>
      </c>
      <c r="H189" s="14" t="s">
        <v>619</v>
      </c>
      <c r="I189" s="10"/>
      <c r="J189" s="14" t="s">
        <v>622</v>
      </c>
      <c r="K189" t="str">
        <f t="shared" si="15"/>
        <v>Chrysidoidea</v>
      </c>
      <c r="L189" t="str">
        <f t="shared" si="16"/>
        <v>Bethylidae</v>
      </c>
    </row>
    <row r="190" spans="1:12" x14ac:dyDescent="0.2">
      <c r="A190" s="10" t="s">
        <v>581</v>
      </c>
      <c r="B190" s="10" t="s">
        <v>247</v>
      </c>
      <c r="C190" s="24" t="s">
        <v>62</v>
      </c>
      <c r="D190" s="10" t="s">
        <v>1015</v>
      </c>
      <c r="E190" s="10" t="s">
        <v>358</v>
      </c>
      <c r="G190" s="11" t="str">
        <f t="shared" si="14"/>
        <v>NBNA map</v>
      </c>
      <c r="H190" s="10" t="s">
        <v>619</v>
      </c>
      <c r="I190" s="10"/>
      <c r="J190" s="13"/>
      <c r="K190" t="str">
        <f t="shared" si="15"/>
        <v>Chrysidoidea</v>
      </c>
      <c r="L190" t="str">
        <f t="shared" si="16"/>
        <v>Chrysididae</v>
      </c>
    </row>
    <row r="191" spans="1:12" x14ac:dyDescent="0.2">
      <c r="A191" s="10" t="s">
        <v>581</v>
      </c>
      <c r="B191" s="10" t="s">
        <v>247</v>
      </c>
      <c r="C191" s="24" t="s">
        <v>4</v>
      </c>
      <c r="D191" s="10" t="s">
        <v>257</v>
      </c>
      <c r="E191" s="10" t="s">
        <v>359</v>
      </c>
      <c r="G191" s="11" t="str">
        <f t="shared" si="14"/>
        <v>NBNA map</v>
      </c>
      <c r="H191" s="10" t="s">
        <v>619</v>
      </c>
      <c r="I191" s="10"/>
      <c r="J191" s="13" t="s">
        <v>852</v>
      </c>
      <c r="K191" t="str">
        <f t="shared" si="15"/>
        <v>Chrysidoidea</v>
      </c>
      <c r="L191" t="str">
        <f t="shared" si="16"/>
        <v>Chrysididae</v>
      </c>
    </row>
    <row r="192" spans="1:12" x14ac:dyDescent="0.2">
      <c r="A192" s="10" t="s">
        <v>581</v>
      </c>
      <c r="B192" s="10" t="s">
        <v>247</v>
      </c>
      <c r="C192" s="24" t="s">
        <v>5</v>
      </c>
      <c r="D192" s="10" t="s">
        <v>1015</v>
      </c>
      <c r="E192" s="10" t="s">
        <v>360</v>
      </c>
      <c r="G192" s="11" t="str">
        <f t="shared" si="14"/>
        <v>NBNA map</v>
      </c>
      <c r="H192" s="10" t="s">
        <v>619</v>
      </c>
      <c r="I192" s="10"/>
      <c r="J192" s="13"/>
      <c r="K192" t="str">
        <f t="shared" si="15"/>
        <v>Chrysidoidea</v>
      </c>
      <c r="L192" t="str">
        <f t="shared" si="16"/>
        <v>Chrysididae</v>
      </c>
    </row>
    <row r="193" spans="1:12" x14ac:dyDescent="0.2">
      <c r="A193" s="10" t="s">
        <v>581</v>
      </c>
      <c r="B193" s="10" t="s">
        <v>247</v>
      </c>
      <c r="C193" s="24" t="s">
        <v>557</v>
      </c>
      <c r="D193" s="10" t="s">
        <v>763</v>
      </c>
      <c r="E193" s="10" t="s">
        <v>625</v>
      </c>
      <c r="G193" s="11" t="str">
        <f t="shared" si="14"/>
        <v>NBNA map</v>
      </c>
      <c r="H193" s="10" t="s">
        <v>619</v>
      </c>
      <c r="I193" s="10"/>
      <c r="J193" s="14" t="s">
        <v>917</v>
      </c>
      <c r="K193" t="str">
        <f t="shared" si="15"/>
        <v>Chrysidoidea</v>
      </c>
      <c r="L193" t="str">
        <f t="shared" si="16"/>
        <v>Chrysididae</v>
      </c>
    </row>
    <row r="194" spans="1:12" x14ac:dyDescent="0.2">
      <c r="A194" s="10" t="s">
        <v>581</v>
      </c>
      <c r="B194" s="10" t="s">
        <v>247</v>
      </c>
      <c r="C194" s="24" t="s">
        <v>64</v>
      </c>
      <c r="D194" s="10" t="s">
        <v>1016</v>
      </c>
      <c r="E194" s="10" t="s">
        <v>361</v>
      </c>
      <c r="G194" s="11" t="str">
        <f t="shared" si="14"/>
        <v>NBNA map</v>
      </c>
      <c r="H194" s="10" t="s">
        <v>619</v>
      </c>
      <c r="I194" s="10"/>
      <c r="J194" s="13"/>
      <c r="K194" t="str">
        <f t="shared" si="15"/>
        <v>Chrysidoidea</v>
      </c>
      <c r="L194" t="str">
        <f t="shared" si="16"/>
        <v>Chrysididae</v>
      </c>
    </row>
    <row r="195" spans="1:12" x14ac:dyDescent="0.2">
      <c r="A195" s="10" t="s">
        <v>581</v>
      </c>
      <c r="B195" s="10" t="s">
        <v>247</v>
      </c>
      <c r="C195" s="24" t="s">
        <v>11</v>
      </c>
      <c r="D195" s="10" t="s">
        <v>363</v>
      </c>
      <c r="E195" s="10" t="s">
        <v>362</v>
      </c>
      <c r="G195" s="11" t="str">
        <f t="shared" si="14"/>
        <v>NBNA map</v>
      </c>
      <c r="H195" s="10" t="s">
        <v>619</v>
      </c>
      <c r="I195" s="10"/>
      <c r="J195" s="13" t="s">
        <v>851</v>
      </c>
      <c r="K195" t="str">
        <f t="shared" si="15"/>
        <v>Chrysidoidea</v>
      </c>
      <c r="L195" t="str">
        <f t="shared" si="16"/>
        <v>Chrysididae</v>
      </c>
    </row>
    <row r="196" spans="1:12" x14ac:dyDescent="0.2">
      <c r="A196" s="10" t="s">
        <v>581</v>
      </c>
      <c r="B196" s="10" t="s">
        <v>247</v>
      </c>
      <c r="C196" s="24" t="s">
        <v>143</v>
      </c>
      <c r="D196" s="10" t="s">
        <v>365</v>
      </c>
      <c r="E196" s="10" t="s">
        <v>364</v>
      </c>
      <c r="F196" t="s">
        <v>1221</v>
      </c>
      <c r="G196" s="11" t="str">
        <f t="shared" si="14"/>
        <v>NBNA map</v>
      </c>
      <c r="H196" s="10" t="s">
        <v>619</v>
      </c>
      <c r="I196" s="10" t="s">
        <v>558</v>
      </c>
      <c r="J196" s="13"/>
      <c r="K196" t="str">
        <f t="shared" si="15"/>
        <v>Chrysidoidea</v>
      </c>
      <c r="L196" t="str">
        <f t="shared" si="16"/>
        <v>Chrysididae</v>
      </c>
    </row>
    <row r="197" spans="1:12" x14ac:dyDescent="0.2">
      <c r="A197" s="10" t="s">
        <v>581</v>
      </c>
      <c r="B197" s="10" t="s">
        <v>247</v>
      </c>
      <c r="C197" s="24" t="s">
        <v>548</v>
      </c>
      <c r="D197" s="10" t="s">
        <v>772</v>
      </c>
      <c r="E197" s="10" t="s">
        <v>642</v>
      </c>
      <c r="G197" s="11" t="str">
        <f t="shared" si="14"/>
        <v>NBNA map</v>
      </c>
      <c r="H197" s="14" t="s">
        <v>619</v>
      </c>
      <c r="I197" s="10"/>
      <c r="J197" s="14" t="s">
        <v>1348</v>
      </c>
      <c r="K197" t="str">
        <f t="shared" si="15"/>
        <v>Chrysidoidea</v>
      </c>
      <c r="L197" t="str">
        <f t="shared" si="16"/>
        <v>Chrysididae</v>
      </c>
    </row>
    <row r="198" spans="1:12" x14ac:dyDescent="0.2">
      <c r="A198" s="10" t="s">
        <v>581</v>
      </c>
      <c r="B198" s="10" t="s">
        <v>247</v>
      </c>
      <c r="C198" s="24" t="s">
        <v>53</v>
      </c>
      <c r="D198" s="10" t="s">
        <v>427</v>
      </c>
      <c r="E198" s="10" t="s">
        <v>426</v>
      </c>
      <c r="G198" s="11" t="str">
        <f t="shared" si="14"/>
        <v>NBNA map</v>
      </c>
      <c r="H198" s="10" t="s">
        <v>619</v>
      </c>
      <c r="I198" s="10" t="s">
        <v>550</v>
      </c>
      <c r="J198" s="13" t="s">
        <v>626</v>
      </c>
      <c r="K198" t="str">
        <f t="shared" si="15"/>
        <v>Chrysidoidea</v>
      </c>
      <c r="L198" t="str">
        <f t="shared" si="16"/>
        <v>Chrysididae</v>
      </c>
    </row>
    <row r="199" spans="1:12" x14ac:dyDescent="0.2">
      <c r="A199" s="10" t="s">
        <v>581</v>
      </c>
      <c r="B199" s="10" t="s">
        <v>247</v>
      </c>
      <c r="C199" s="24" t="s">
        <v>569</v>
      </c>
      <c r="D199" s="10" t="s">
        <v>300</v>
      </c>
      <c r="E199" s="10" t="s">
        <v>627</v>
      </c>
      <c r="G199" s="11" t="str">
        <f t="shared" si="14"/>
        <v>NBNA map</v>
      </c>
      <c r="H199" s="14" t="s">
        <v>619</v>
      </c>
      <c r="I199" s="10"/>
      <c r="J199" s="14" t="s">
        <v>626</v>
      </c>
      <c r="K199" t="str">
        <f t="shared" si="15"/>
        <v>Chrysidoidea</v>
      </c>
      <c r="L199" t="str">
        <f t="shared" si="16"/>
        <v>Chrysididae</v>
      </c>
    </row>
    <row r="200" spans="1:12" x14ac:dyDescent="0.2">
      <c r="A200" s="10" t="s">
        <v>581</v>
      </c>
      <c r="B200" s="10" t="s">
        <v>247</v>
      </c>
      <c r="C200" s="24" t="s">
        <v>575</v>
      </c>
      <c r="D200" s="10" t="s">
        <v>780</v>
      </c>
      <c r="E200" s="10" t="s">
        <v>628</v>
      </c>
      <c r="G200" s="11" t="str">
        <f t="shared" ref="G200:G250" si="19">HYPERLINK("https://records.nbnatlas.org/occurrences/search?q=lsid:"&amp;E200&amp;"&amp;fq=#tab_mapView","NBNA map")</f>
        <v>NBNA map</v>
      </c>
      <c r="H200" s="14" t="s">
        <v>619</v>
      </c>
      <c r="I200" s="10"/>
      <c r="J200" s="14" t="s">
        <v>1575</v>
      </c>
      <c r="K200" t="str">
        <f t="shared" ref="K200:K264" si="20">A200</f>
        <v>Chrysidoidea</v>
      </c>
      <c r="L200" t="str">
        <f t="shared" ref="L200:L264" si="21">B200</f>
        <v>Chrysididae</v>
      </c>
    </row>
    <row r="201" spans="1:12" x14ac:dyDescent="0.2">
      <c r="A201" s="10" t="s">
        <v>581</v>
      </c>
      <c r="B201" s="10" t="s">
        <v>247</v>
      </c>
      <c r="C201" s="24" t="s">
        <v>74</v>
      </c>
      <c r="D201" s="10" t="s">
        <v>257</v>
      </c>
      <c r="E201" s="10" t="s">
        <v>518</v>
      </c>
      <c r="G201" s="11" t="str">
        <f t="shared" si="19"/>
        <v>NBNA map</v>
      </c>
      <c r="H201" s="10" t="s">
        <v>619</v>
      </c>
      <c r="I201" s="10"/>
      <c r="J201" s="13" t="s">
        <v>724</v>
      </c>
      <c r="K201" t="str">
        <f t="shared" si="20"/>
        <v>Chrysidoidea</v>
      </c>
      <c r="L201" t="str">
        <f t="shared" si="21"/>
        <v>Chrysididae</v>
      </c>
    </row>
    <row r="202" spans="1:12" x14ac:dyDescent="0.2">
      <c r="A202" s="10" t="s">
        <v>581</v>
      </c>
      <c r="B202" s="10" t="s">
        <v>247</v>
      </c>
      <c r="C202" s="29" t="s">
        <v>959</v>
      </c>
      <c r="D202" s="10" t="s">
        <v>973</v>
      </c>
      <c r="E202" s="10" t="s">
        <v>974</v>
      </c>
      <c r="G202" s="11" t="str">
        <f t="shared" si="19"/>
        <v>NBNA map</v>
      </c>
      <c r="H202" s="10" t="s">
        <v>977</v>
      </c>
      <c r="I202" s="10"/>
      <c r="J202" s="13" t="s">
        <v>975</v>
      </c>
      <c r="K202" t="str">
        <f t="shared" si="20"/>
        <v>Chrysidoidea</v>
      </c>
      <c r="L202" t="str">
        <f t="shared" si="21"/>
        <v>Chrysididae</v>
      </c>
    </row>
    <row r="203" spans="1:12" x14ac:dyDescent="0.2">
      <c r="A203" s="10" t="s">
        <v>581</v>
      </c>
      <c r="B203" s="10" t="s">
        <v>247</v>
      </c>
      <c r="C203" s="24" t="s">
        <v>63</v>
      </c>
      <c r="D203" s="10" t="s">
        <v>257</v>
      </c>
      <c r="E203" s="10" t="s">
        <v>535</v>
      </c>
      <c r="G203" s="11" t="str">
        <f t="shared" si="19"/>
        <v>NBNA map</v>
      </c>
      <c r="H203" s="10" t="s">
        <v>619</v>
      </c>
      <c r="I203" s="10"/>
      <c r="J203" s="13" t="s">
        <v>1523</v>
      </c>
      <c r="K203" t="str">
        <f t="shared" si="20"/>
        <v>Chrysidoidea</v>
      </c>
      <c r="L203" t="str">
        <f t="shared" si="21"/>
        <v>Chrysididae</v>
      </c>
    </row>
    <row r="204" spans="1:12" x14ac:dyDescent="0.2">
      <c r="A204" s="10" t="s">
        <v>581</v>
      </c>
      <c r="B204" s="10" t="s">
        <v>250</v>
      </c>
      <c r="C204" s="24" t="s">
        <v>28</v>
      </c>
      <c r="D204" s="10" t="s">
        <v>303</v>
      </c>
      <c r="E204" s="10" t="s">
        <v>302</v>
      </c>
      <c r="G204" s="11" t="str">
        <f t="shared" si="19"/>
        <v>NBNA map</v>
      </c>
      <c r="H204" s="10" t="s">
        <v>619</v>
      </c>
      <c r="I204" s="10"/>
      <c r="J204" s="13"/>
      <c r="K204" t="str">
        <f t="shared" si="20"/>
        <v>Chrysidoidea</v>
      </c>
      <c r="L204" t="str">
        <f t="shared" si="21"/>
        <v>Dryinidae</v>
      </c>
    </row>
    <row r="205" spans="1:12" x14ac:dyDescent="0.2">
      <c r="A205" s="10" t="s">
        <v>581</v>
      </c>
      <c r="B205" s="10" t="s">
        <v>250</v>
      </c>
      <c r="C205" s="24" t="s">
        <v>29</v>
      </c>
      <c r="D205" s="10" t="s">
        <v>305</v>
      </c>
      <c r="E205" s="10" t="s">
        <v>304</v>
      </c>
      <c r="G205" s="11" t="str">
        <f t="shared" si="19"/>
        <v>NBNA map</v>
      </c>
      <c r="H205" s="10" t="s">
        <v>619</v>
      </c>
      <c r="I205" s="10"/>
      <c r="J205" s="13"/>
      <c r="K205" t="str">
        <f t="shared" si="20"/>
        <v>Chrysidoidea</v>
      </c>
      <c r="L205" t="str">
        <f t="shared" si="21"/>
        <v>Dryinidae</v>
      </c>
    </row>
    <row r="206" spans="1:12" x14ac:dyDescent="0.2">
      <c r="A206" s="10" t="s">
        <v>581</v>
      </c>
      <c r="B206" s="10" t="s">
        <v>250</v>
      </c>
      <c r="C206" s="24" t="s">
        <v>595</v>
      </c>
      <c r="D206" s="10" t="s">
        <v>307</v>
      </c>
      <c r="E206" s="10" t="s">
        <v>636</v>
      </c>
      <c r="G206" s="11" t="str">
        <f t="shared" si="19"/>
        <v>NBNA map</v>
      </c>
      <c r="H206" s="14" t="s">
        <v>619</v>
      </c>
      <c r="I206" s="10"/>
      <c r="J206" s="14" t="s">
        <v>635</v>
      </c>
      <c r="K206" t="str">
        <f t="shared" si="20"/>
        <v>Chrysidoidea</v>
      </c>
      <c r="L206" t="str">
        <f t="shared" si="21"/>
        <v>Dryinidae</v>
      </c>
    </row>
    <row r="207" spans="1:12" x14ac:dyDescent="0.2">
      <c r="A207" s="10" t="s">
        <v>581</v>
      </c>
      <c r="B207" s="10" t="s">
        <v>250</v>
      </c>
      <c r="C207" s="24" t="s">
        <v>59</v>
      </c>
      <c r="D207" s="10" t="s">
        <v>307</v>
      </c>
      <c r="E207" s="10" t="s">
        <v>306</v>
      </c>
      <c r="G207" s="11" t="str">
        <f t="shared" si="19"/>
        <v>NBNA map</v>
      </c>
      <c r="H207" s="10" t="s">
        <v>619</v>
      </c>
      <c r="I207" s="10"/>
      <c r="J207" s="13" t="s">
        <v>734</v>
      </c>
      <c r="K207" t="str">
        <f t="shared" si="20"/>
        <v>Chrysidoidea</v>
      </c>
      <c r="L207" t="str">
        <f t="shared" si="21"/>
        <v>Dryinidae</v>
      </c>
    </row>
    <row r="208" spans="1:12" x14ac:dyDescent="0.2">
      <c r="A208" s="10" t="s">
        <v>581</v>
      </c>
      <c r="B208" s="10" t="s">
        <v>250</v>
      </c>
      <c r="C208" s="24" t="s">
        <v>596</v>
      </c>
      <c r="D208" s="10" t="s">
        <v>419</v>
      </c>
      <c r="E208" s="10" t="s">
        <v>637</v>
      </c>
      <c r="G208" s="11" t="str">
        <f t="shared" si="19"/>
        <v>NBNA map</v>
      </c>
      <c r="H208" s="14" t="s">
        <v>619</v>
      </c>
      <c r="I208" s="10"/>
      <c r="J208" s="14" t="s">
        <v>233</v>
      </c>
      <c r="K208" t="str">
        <f t="shared" si="20"/>
        <v>Chrysidoidea</v>
      </c>
      <c r="L208" t="str">
        <f t="shared" si="21"/>
        <v>Dryinidae</v>
      </c>
    </row>
    <row r="209" spans="1:12" x14ac:dyDescent="0.2">
      <c r="A209" s="10" t="s">
        <v>581</v>
      </c>
      <c r="B209" s="10" t="s">
        <v>250</v>
      </c>
      <c r="C209" s="24" t="s">
        <v>597</v>
      </c>
      <c r="D209" s="10" t="s">
        <v>303</v>
      </c>
      <c r="E209" s="10" t="s">
        <v>639</v>
      </c>
      <c r="G209" s="11" t="str">
        <f t="shared" si="19"/>
        <v>NBNA map</v>
      </c>
      <c r="H209" s="14" t="s">
        <v>619</v>
      </c>
      <c r="I209" s="10"/>
      <c r="J209" s="14" t="s">
        <v>638</v>
      </c>
      <c r="K209" t="str">
        <f t="shared" si="20"/>
        <v>Chrysidoidea</v>
      </c>
      <c r="L209" t="str">
        <f t="shared" si="21"/>
        <v>Dryinidae</v>
      </c>
    </row>
    <row r="210" spans="1:12" x14ac:dyDescent="0.2">
      <c r="A210" s="10" t="s">
        <v>581</v>
      </c>
      <c r="B210" s="10" t="s">
        <v>250</v>
      </c>
      <c r="C210" s="24" t="s">
        <v>598</v>
      </c>
      <c r="D210" s="10" t="s">
        <v>760</v>
      </c>
      <c r="E210" s="10" t="s">
        <v>641</v>
      </c>
      <c r="G210" s="11" t="str">
        <f t="shared" si="19"/>
        <v>NBNA map</v>
      </c>
      <c r="H210" s="14" t="s">
        <v>619</v>
      </c>
      <c r="I210" s="10"/>
      <c r="J210" s="14" t="s">
        <v>640</v>
      </c>
      <c r="K210" t="str">
        <f t="shared" si="20"/>
        <v>Chrysidoidea</v>
      </c>
      <c r="L210" t="str">
        <f t="shared" si="21"/>
        <v>Dryinidae</v>
      </c>
    </row>
    <row r="211" spans="1:12" x14ac:dyDescent="0.2">
      <c r="A211" s="10" t="s">
        <v>581</v>
      </c>
      <c r="B211" s="10" t="s">
        <v>250</v>
      </c>
      <c r="C211" s="24" t="s">
        <v>30</v>
      </c>
      <c r="D211" s="10" t="s">
        <v>1017</v>
      </c>
      <c r="E211" s="10" t="s">
        <v>308</v>
      </c>
      <c r="G211" s="11" t="str">
        <f t="shared" si="19"/>
        <v>NBNA map</v>
      </c>
      <c r="H211" s="10" t="s">
        <v>619</v>
      </c>
      <c r="I211" s="10"/>
      <c r="J211" s="13" t="s">
        <v>1028</v>
      </c>
      <c r="K211" t="str">
        <f t="shared" si="20"/>
        <v>Chrysidoidea</v>
      </c>
      <c r="L211" t="str">
        <f t="shared" si="21"/>
        <v>Dryinidae</v>
      </c>
    </row>
    <row r="212" spans="1:12" x14ac:dyDescent="0.2">
      <c r="A212" s="10" t="s">
        <v>581</v>
      </c>
      <c r="B212" s="10" t="s">
        <v>250</v>
      </c>
      <c r="C212" s="24" t="s">
        <v>31</v>
      </c>
      <c r="D212" s="10" t="s">
        <v>307</v>
      </c>
      <c r="E212" s="10" t="s">
        <v>309</v>
      </c>
      <c r="G212" s="11" t="str">
        <f t="shared" si="19"/>
        <v>NBNA map</v>
      </c>
      <c r="H212" s="10" t="s">
        <v>619</v>
      </c>
      <c r="I212" s="10"/>
      <c r="J212" s="13" t="s">
        <v>735</v>
      </c>
      <c r="K212" t="str">
        <f t="shared" si="20"/>
        <v>Chrysidoidea</v>
      </c>
      <c r="L212" t="str">
        <f t="shared" si="21"/>
        <v>Dryinidae</v>
      </c>
    </row>
    <row r="213" spans="1:12" x14ac:dyDescent="0.2">
      <c r="A213" s="10" t="s">
        <v>581</v>
      </c>
      <c r="B213" s="10" t="s">
        <v>250</v>
      </c>
      <c r="C213" s="24" t="s">
        <v>43</v>
      </c>
      <c r="D213" s="10" t="s">
        <v>303</v>
      </c>
      <c r="E213" s="10" t="s">
        <v>310</v>
      </c>
      <c r="G213" s="11" t="str">
        <f t="shared" si="19"/>
        <v>NBNA map</v>
      </c>
      <c r="H213" s="10" t="s">
        <v>619</v>
      </c>
      <c r="I213" s="10"/>
      <c r="J213" s="13" t="s">
        <v>736</v>
      </c>
      <c r="K213" t="str">
        <f t="shared" si="20"/>
        <v>Chrysidoidea</v>
      </c>
      <c r="L213" t="str">
        <f t="shared" si="21"/>
        <v>Dryinidae</v>
      </c>
    </row>
    <row r="214" spans="1:12" x14ac:dyDescent="0.2">
      <c r="A214" s="10" t="s">
        <v>581</v>
      </c>
      <c r="B214" s="10" t="s">
        <v>250</v>
      </c>
      <c r="C214" s="24" t="s">
        <v>49</v>
      </c>
      <c r="D214" s="10" t="s">
        <v>305</v>
      </c>
      <c r="E214" s="10" t="s">
        <v>314</v>
      </c>
      <c r="G214" s="11" t="str">
        <f t="shared" si="19"/>
        <v>NBNA map</v>
      </c>
      <c r="H214" s="10" t="s">
        <v>619</v>
      </c>
      <c r="I214" s="10"/>
      <c r="J214" s="13" t="s">
        <v>737</v>
      </c>
      <c r="K214" t="str">
        <f t="shared" si="20"/>
        <v>Chrysidoidea</v>
      </c>
      <c r="L214" t="str">
        <f t="shared" si="21"/>
        <v>Dryinidae</v>
      </c>
    </row>
    <row r="215" spans="1:12" x14ac:dyDescent="0.2">
      <c r="A215" s="10" t="s">
        <v>581</v>
      </c>
      <c r="B215" s="10" t="s">
        <v>250</v>
      </c>
      <c r="C215" s="24" t="s">
        <v>32</v>
      </c>
      <c r="D215" s="10" t="s">
        <v>307</v>
      </c>
      <c r="E215" s="10" t="s">
        <v>315</v>
      </c>
      <c r="G215" s="11" t="str">
        <f t="shared" si="19"/>
        <v>NBNA map</v>
      </c>
      <c r="H215" s="10" t="s">
        <v>619</v>
      </c>
      <c r="I215" s="10"/>
      <c r="J215" s="13"/>
      <c r="K215" t="str">
        <f t="shared" si="20"/>
        <v>Chrysidoidea</v>
      </c>
      <c r="L215" t="str">
        <f t="shared" si="21"/>
        <v>Dryinidae</v>
      </c>
    </row>
    <row r="216" spans="1:12" x14ac:dyDescent="0.2">
      <c r="A216" s="10" t="s">
        <v>581</v>
      </c>
      <c r="B216" s="10" t="s">
        <v>250</v>
      </c>
      <c r="C216" s="24" t="s">
        <v>50</v>
      </c>
      <c r="D216" s="10" t="s">
        <v>303</v>
      </c>
      <c r="E216" s="10" t="s">
        <v>316</v>
      </c>
      <c r="G216" s="11" t="str">
        <f t="shared" si="19"/>
        <v>NBNA map</v>
      </c>
      <c r="H216" s="10" t="s">
        <v>619</v>
      </c>
      <c r="I216" s="10"/>
      <c r="J216" s="13" t="s">
        <v>738</v>
      </c>
      <c r="K216" t="str">
        <f t="shared" si="20"/>
        <v>Chrysidoidea</v>
      </c>
      <c r="L216" t="str">
        <f t="shared" si="21"/>
        <v>Dryinidae</v>
      </c>
    </row>
    <row r="217" spans="1:12" x14ac:dyDescent="0.2">
      <c r="A217" s="10" t="s">
        <v>581</v>
      </c>
      <c r="B217" s="10" t="s">
        <v>250</v>
      </c>
      <c r="C217" s="24" t="s">
        <v>60</v>
      </c>
      <c r="D217" s="10" t="s">
        <v>1018</v>
      </c>
      <c r="E217" s="10" t="s">
        <v>317</v>
      </c>
      <c r="G217" s="11" t="str">
        <f t="shared" si="19"/>
        <v>NBNA map</v>
      </c>
      <c r="H217" s="10" t="s">
        <v>619</v>
      </c>
      <c r="I217" s="10"/>
      <c r="J217" s="13" t="s">
        <v>739</v>
      </c>
      <c r="K217" t="str">
        <f t="shared" si="20"/>
        <v>Chrysidoidea</v>
      </c>
      <c r="L217" t="str">
        <f t="shared" si="21"/>
        <v>Dryinidae</v>
      </c>
    </row>
    <row r="218" spans="1:12" x14ac:dyDescent="0.2">
      <c r="A218" s="10" t="s">
        <v>581</v>
      </c>
      <c r="B218" s="10" t="s">
        <v>250</v>
      </c>
      <c r="C218" s="24" t="s">
        <v>78</v>
      </c>
      <c r="D218" s="10" t="s">
        <v>419</v>
      </c>
      <c r="E218" s="10" t="s">
        <v>418</v>
      </c>
      <c r="G218" s="11" t="str">
        <f t="shared" si="19"/>
        <v>NBNA map</v>
      </c>
      <c r="H218" s="10" t="s">
        <v>619</v>
      </c>
      <c r="I218" s="10"/>
      <c r="J218" s="13"/>
      <c r="K218" t="str">
        <f t="shared" si="20"/>
        <v>Chrysidoidea</v>
      </c>
      <c r="L218" t="str">
        <f t="shared" si="21"/>
        <v>Dryinidae</v>
      </c>
    </row>
    <row r="219" spans="1:12" x14ac:dyDescent="0.2">
      <c r="A219" s="10" t="s">
        <v>581</v>
      </c>
      <c r="B219" s="10" t="s">
        <v>250</v>
      </c>
      <c r="C219" s="24" t="s">
        <v>7</v>
      </c>
      <c r="D219" s="10" t="s">
        <v>421</v>
      </c>
      <c r="E219" s="10" t="s">
        <v>420</v>
      </c>
      <c r="G219" s="11" t="str">
        <f t="shared" si="19"/>
        <v>NBNA map</v>
      </c>
      <c r="H219" s="10" t="s">
        <v>619</v>
      </c>
      <c r="I219" s="10"/>
      <c r="J219" s="13" t="s">
        <v>946</v>
      </c>
      <c r="K219" t="str">
        <f t="shared" si="20"/>
        <v>Chrysidoidea</v>
      </c>
      <c r="L219" t="str">
        <f t="shared" si="21"/>
        <v>Dryinidae</v>
      </c>
    </row>
    <row r="220" spans="1:12" x14ac:dyDescent="0.2">
      <c r="A220" s="10" t="s">
        <v>581</v>
      </c>
      <c r="B220" s="10" t="s">
        <v>250</v>
      </c>
      <c r="C220" s="27" t="s">
        <v>599</v>
      </c>
      <c r="D220" s="10" t="s">
        <v>303</v>
      </c>
      <c r="E220" s="10" t="s">
        <v>639</v>
      </c>
      <c r="G220" s="11" t="str">
        <f t="shared" si="19"/>
        <v>NBNA map</v>
      </c>
      <c r="H220" s="14" t="s">
        <v>624</v>
      </c>
      <c r="I220" s="10"/>
      <c r="J220" s="13" t="s">
        <v>918</v>
      </c>
      <c r="K220" t="str">
        <f t="shared" si="20"/>
        <v>Chrysidoidea</v>
      </c>
      <c r="L220" t="str">
        <f t="shared" si="21"/>
        <v>Dryinidae</v>
      </c>
    </row>
    <row r="221" spans="1:12" x14ac:dyDescent="0.2">
      <c r="A221" s="10" t="s">
        <v>581</v>
      </c>
      <c r="B221" s="10" t="s">
        <v>250</v>
      </c>
      <c r="C221" s="24" t="s">
        <v>56</v>
      </c>
      <c r="D221" s="10" t="s">
        <v>307</v>
      </c>
      <c r="E221" s="10" t="s">
        <v>455</v>
      </c>
      <c r="G221" s="11" t="str">
        <f t="shared" si="19"/>
        <v>NBNA map</v>
      </c>
      <c r="H221" s="10" t="s">
        <v>619</v>
      </c>
      <c r="I221" s="10"/>
      <c r="J221" s="13" t="s">
        <v>1029</v>
      </c>
      <c r="K221" t="str">
        <f t="shared" si="20"/>
        <v>Chrysidoidea</v>
      </c>
      <c r="L221" t="str">
        <f t="shared" si="21"/>
        <v>Dryinidae</v>
      </c>
    </row>
    <row r="222" spans="1:12" x14ac:dyDescent="0.2">
      <c r="A222" s="10" t="s">
        <v>584</v>
      </c>
      <c r="B222" s="10" t="s">
        <v>241</v>
      </c>
      <c r="C222" s="24" t="s">
        <v>158</v>
      </c>
      <c r="D222" s="10" t="s">
        <v>1019</v>
      </c>
      <c r="E222" s="10" t="s">
        <v>410</v>
      </c>
      <c r="F222" t="s">
        <v>1145</v>
      </c>
      <c r="G222" s="11" t="str">
        <f t="shared" si="19"/>
        <v>NBNA map</v>
      </c>
      <c r="H222" s="10" t="s">
        <v>619</v>
      </c>
      <c r="I222" s="10" t="s">
        <v>565</v>
      </c>
      <c r="J222" s="12" t="s">
        <v>853</v>
      </c>
      <c r="K222" t="str">
        <f t="shared" si="20"/>
        <v>Formicoidea</v>
      </c>
      <c r="L222" t="str">
        <f t="shared" si="21"/>
        <v>Formicidae</v>
      </c>
    </row>
    <row r="223" spans="1:12" x14ac:dyDescent="0.2">
      <c r="A223" s="10" t="s">
        <v>584</v>
      </c>
      <c r="B223" s="10" t="s">
        <v>241</v>
      </c>
      <c r="C223" s="24" t="s">
        <v>159</v>
      </c>
      <c r="D223" s="10" t="s">
        <v>1020</v>
      </c>
      <c r="E223" s="10" t="s">
        <v>411</v>
      </c>
      <c r="F223" t="s">
        <v>1146</v>
      </c>
      <c r="G223" s="11" t="str">
        <f t="shared" si="19"/>
        <v>NBNA map</v>
      </c>
      <c r="H223" s="10" t="s">
        <v>619</v>
      </c>
      <c r="I223" s="10" t="s">
        <v>566</v>
      </c>
      <c r="J223" s="13" t="s">
        <v>740</v>
      </c>
      <c r="K223" t="str">
        <f t="shared" si="20"/>
        <v>Formicoidea</v>
      </c>
      <c r="L223" t="str">
        <f t="shared" si="21"/>
        <v>Formicidae</v>
      </c>
    </row>
    <row r="224" spans="1:12" x14ac:dyDescent="0.2">
      <c r="A224" s="10" t="s">
        <v>584</v>
      </c>
      <c r="B224" s="10" t="s">
        <v>241</v>
      </c>
      <c r="C224" s="24" t="s">
        <v>160</v>
      </c>
      <c r="D224" s="10" t="s">
        <v>988</v>
      </c>
      <c r="E224" s="10" t="s">
        <v>412</v>
      </c>
      <c r="F224" t="s">
        <v>1155</v>
      </c>
      <c r="G224" s="11" t="str">
        <f t="shared" si="19"/>
        <v>NBNA map</v>
      </c>
      <c r="H224" s="10" t="s">
        <v>619</v>
      </c>
      <c r="I224" s="10" t="s">
        <v>550</v>
      </c>
      <c r="J224" s="13" t="s">
        <v>741</v>
      </c>
      <c r="K224" t="str">
        <f t="shared" si="20"/>
        <v>Formicoidea</v>
      </c>
      <c r="L224" t="str">
        <f t="shared" si="21"/>
        <v>Formicidae</v>
      </c>
    </row>
    <row r="225" spans="1:12" x14ac:dyDescent="0.2">
      <c r="A225" s="10" t="s">
        <v>584</v>
      </c>
      <c r="B225" s="10" t="s">
        <v>241</v>
      </c>
      <c r="C225" s="24" t="s">
        <v>6</v>
      </c>
      <c r="D225" s="10" t="s">
        <v>1021</v>
      </c>
      <c r="E225" s="10" t="s">
        <v>413</v>
      </c>
      <c r="G225" s="11" t="str">
        <f t="shared" si="19"/>
        <v>NBNA map</v>
      </c>
      <c r="H225" s="10" t="s">
        <v>619</v>
      </c>
      <c r="I225" s="10"/>
      <c r="J225" s="13" t="s">
        <v>742</v>
      </c>
      <c r="K225" t="str">
        <f t="shared" si="20"/>
        <v>Formicoidea</v>
      </c>
      <c r="L225" t="str">
        <f t="shared" si="21"/>
        <v>Formicidae</v>
      </c>
    </row>
    <row r="226" spans="1:12" x14ac:dyDescent="0.2">
      <c r="A226" s="10" t="s">
        <v>584</v>
      </c>
      <c r="B226" s="10" t="s">
        <v>241</v>
      </c>
      <c r="C226" s="24" t="s">
        <v>161</v>
      </c>
      <c r="D226" s="10" t="s">
        <v>983</v>
      </c>
      <c r="E226" s="10" t="s">
        <v>414</v>
      </c>
      <c r="F226" t="s">
        <v>1156</v>
      </c>
      <c r="G226" s="11" t="str">
        <f t="shared" si="19"/>
        <v>NBNA map</v>
      </c>
      <c r="H226" s="10" t="s">
        <v>619</v>
      </c>
      <c r="I226" s="10" t="s">
        <v>567</v>
      </c>
      <c r="J226" s="13"/>
      <c r="K226" t="str">
        <f t="shared" si="20"/>
        <v>Formicoidea</v>
      </c>
      <c r="L226" t="str">
        <f t="shared" si="21"/>
        <v>Formicidae</v>
      </c>
    </row>
    <row r="227" spans="1:12" x14ac:dyDescent="0.2">
      <c r="A227" s="10" t="s">
        <v>584</v>
      </c>
      <c r="B227" s="10" t="s">
        <v>241</v>
      </c>
      <c r="C227" s="24" t="s">
        <v>162</v>
      </c>
      <c r="D227" s="10" t="s">
        <v>1022</v>
      </c>
      <c r="E227" s="10" t="s">
        <v>415</v>
      </c>
      <c r="F227" t="s">
        <v>1154</v>
      </c>
      <c r="G227" s="11" t="str">
        <f t="shared" si="19"/>
        <v>NBNA map</v>
      </c>
      <c r="H227" s="10" t="s">
        <v>619</v>
      </c>
      <c r="I227" s="10" t="s">
        <v>251</v>
      </c>
      <c r="J227" s="13" t="s">
        <v>836</v>
      </c>
      <c r="K227" t="str">
        <f t="shared" si="20"/>
        <v>Formicoidea</v>
      </c>
      <c r="L227" t="str">
        <f t="shared" si="21"/>
        <v>Formicidae</v>
      </c>
    </row>
    <row r="228" spans="1:12" x14ac:dyDescent="0.2">
      <c r="A228" s="10" t="s">
        <v>584</v>
      </c>
      <c r="B228" s="10" t="s">
        <v>241</v>
      </c>
      <c r="C228" s="24" t="s">
        <v>163</v>
      </c>
      <c r="D228" s="10" t="s">
        <v>417</v>
      </c>
      <c r="E228" s="10" t="s">
        <v>416</v>
      </c>
      <c r="F228" t="s">
        <v>1147</v>
      </c>
      <c r="G228" s="11" t="str">
        <f t="shared" si="19"/>
        <v>NBNA map</v>
      </c>
      <c r="H228" s="10" t="s">
        <v>619</v>
      </c>
      <c r="I228" s="10" t="s">
        <v>568</v>
      </c>
      <c r="J228" s="13" t="s">
        <v>1522</v>
      </c>
      <c r="K228" t="str">
        <f t="shared" si="20"/>
        <v>Formicoidea</v>
      </c>
      <c r="L228" t="str">
        <f t="shared" si="21"/>
        <v>Formicidae</v>
      </c>
    </row>
    <row r="229" spans="1:12" x14ac:dyDescent="0.2">
      <c r="A229" s="10" t="s">
        <v>584</v>
      </c>
      <c r="B229" s="10" t="s">
        <v>241</v>
      </c>
      <c r="C229" s="46" t="s">
        <v>606</v>
      </c>
      <c r="D229" s="10" t="s">
        <v>774</v>
      </c>
      <c r="E229" s="10" t="s">
        <v>657</v>
      </c>
      <c r="G229" s="11" t="str">
        <f t="shared" si="19"/>
        <v>NBNA map</v>
      </c>
      <c r="H229" s="14" t="s">
        <v>629</v>
      </c>
      <c r="I229" s="10"/>
      <c r="J229" s="14" t="s">
        <v>656</v>
      </c>
      <c r="K229" t="str">
        <f t="shared" si="20"/>
        <v>Formicoidea</v>
      </c>
      <c r="L229" t="str">
        <f t="shared" si="21"/>
        <v>Formicidae</v>
      </c>
    </row>
    <row r="230" spans="1:12" x14ac:dyDescent="0.2">
      <c r="A230" s="10" t="s">
        <v>584</v>
      </c>
      <c r="B230" s="10" t="s">
        <v>241</v>
      </c>
      <c r="C230" s="24" t="s">
        <v>45</v>
      </c>
      <c r="D230" s="10" t="s">
        <v>446</v>
      </c>
      <c r="E230" s="10" t="s">
        <v>445</v>
      </c>
      <c r="G230" s="11" t="str">
        <f t="shared" si="19"/>
        <v>NBNA map</v>
      </c>
      <c r="H230" s="10" t="s">
        <v>619</v>
      </c>
      <c r="I230" s="10"/>
      <c r="J230" s="13"/>
      <c r="K230" t="str">
        <f t="shared" si="20"/>
        <v>Formicoidea</v>
      </c>
      <c r="L230" t="str">
        <f t="shared" si="21"/>
        <v>Formicidae</v>
      </c>
    </row>
    <row r="231" spans="1:12" x14ac:dyDescent="0.2">
      <c r="A231" s="10" t="s">
        <v>584</v>
      </c>
      <c r="B231" s="10" t="s">
        <v>241</v>
      </c>
      <c r="C231" s="46" t="s">
        <v>602</v>
      </c>
      <c r="D231" s="10" t="s">
        <v>400</v>
      </c>
      <c r="E231" s="10" t="s">
        <v>649</v>
      </c>
      <c r="G231" s="11" t="str">
        <f t="shared" si="19"/>
        <v>NBNA map</v>
      </c>
      <c r="H231" s="14" t="s">
        <v>632</v>
      </c>
      <c r="I231" s="10"/>
      <c r="J231" s="14" t="s">
        <v>648</v>
      </c>
      <c r="K231" t="str">
        <f t="shared" si="20"/>
        <v>Formicoidea</v>
      </c>
      <c r="L231" t="str">
        <f t="shared" si="21"/>
        <v>Formicidae</v>
      </c>
    </row>
    <row r="232" spans="1:12" x14ac:dyDescent="0.2">
      <c r="A232" s="10" t="s">
        <v>584</v>
      </c>
      <c r="B232" s="10" t="s">
        <v>241</v>
      </c>
      <c r="C232" s="24" t="s">
        <v>181</v>
      </c>
      <c r="D232" s="10" t="s">
        <v>1023</v>
      </c>
      <c r="E232" s="10" t="s">
        <v>447</v>
      </c>
      <c r="F232" t="s">
        <v>1153</v>
      </c>
      <c r="G232" s="11" t="str">
        <f t="shared" si="19"/>
        <v>NBNA map</v>
      </c>
      <c r="H232" s="10" t="s">
        <v>619</v>
      </c>
      <c r="I232" s="10"/>
      <c r="J232" s="13" t="s">
        <v>742</v>
      </c>
      <c r="K232" t="str">
        <f t="shared" si="20"/>
        <v>Formicoidea</v>
      </c>
      <c r="L232" t="str">
        <f t="shared" si="21"/>
        <v>Formicidae</v>
      </c>
    </row>
    <row r="233" spans="1:12" x14ac:dyDescent="0.2">
      <c r="A233" s="10" t="s">
        <v>584</v>
      </c>
      <c r="B233" s="10" t="s">
        <v>241</v>
      </c>
      <c r="C233" s="28" t="s">
        <v>182</v>
      </c>
      <c r="D233" s="10" t="s">
        <v>1024</v>
      </c>
      <c r="E233" s="10" t="s">
        <v>448</v>
      </c>
      <c r="F233" t="s">
        <v>1152</v>
      </c>
      <c r="G233" s="11" t="str">
        <f t="shared" si="19"/>
        <v>NBNA map</v>
      </c>
      <c r="H233" s="10" t="s">
        <v>614</v>
      </c>
      <c r="I233" s="10"/>
      <c r="J233" s="15" t="s">
        <v>935</v>
      </c>
      <c r="K233" t="str">
        <f t="shared" si="20"/>
        <v>Formicoidea</v>
      </c>
      <c r="L233" t="str">
        <f t="shared" si="21"/>
        <v>Formicidae</v>
      </c>
    </row>
    <row r="234" spans="1:12" x14ac:dyDescent="0.2">
      <c r="A234" s="10" t="s">
        <v>584</v>
      </c>
      <c r="B234" s="10" t="s">
        <v>241</v>
      </c>
      <c r="C234" s="24" t="s">
        <v>54</v>
      </c>
      <c r="D234" s="10" t="s">
        <v>417</v>
      </c>
      <c r="E234" s="10" t="s">
        <v>449</v>
      </c>
      <c r="G234" s="11" t="str">
        <f t="shared" si="19"/>
        <v>NBNA map</v>
      </c>
      <c r="H234" s="10" t="s">
        <v>619</v>
      </c>
      <c r="I234" s="10"/>
      <c r="J234" s="13" t="s">
        <v>743</v>
      </c>
      <c r="K234" t="str">
        <f t="shared" si="20"/>
        <v>Formicoidea</v>
      </c>
      <c r="L234" t="str">
        <f t="shared" si="21"/>
        <v>Formicidae</v>
      </c>
    </row>
    <row r="235" spans="1:12" x14ac:dyDescent="0.2">
      <c r="A235" s="10" t="s">
        <v>584</v>
      </c>
      <c r="B235" s="10" t="s">
        <v>241</v>
      </c>
      <c r="C235" s="24" t="s">
        <v>24</v>
      </c>
      <c r="D235" s="10" t="s">
        <v>257</v>
      </c>
      <c r="E235" s="10" t="s">
        <v>450</v>
      </c>
      <c r="F235" t="s">
        <v>1150</v>
      </c>
      <c r="G235" s="11" t="str">
        <f t="shared" si="19"/>
        <v>NBNA map</v>
      </c>
      <c r="H235" s="10" t="s">
        <v>619</v>
      </c>
      <c r="I235" s="10"/>
      <c r="J235" s="13"/>
      <c r="K235" t="str">
        <f t="shared" si="20"/>
        <v>Formicoidea</v>
      </c>
      <c r="L235" t="str">
        <f t="shared" si="21"/>
        <v>Formicidae</v>
      </c>
    </row>
    <row r="236" spans="1:12" x14ac:dyDescent="0.2">
      <c r="A236" s="10" t="s">
        <v>584</v>
      </c>
      <c r="B236" s="10" t="s">
        <v>241</v>
      </c>
      <c r="C236" s="24" t="s">
        <v>48</v>
      </c>
      <c r="D236" s="10" t="s">
        <v>452</v>
      </c>
      <c r="E236" s="10" t="s">
        <v>451</v>
      </c>
      <c r="G236" s="11" t="str">
        <f t="shared" si="19"/>
        <v>NBNA map</v>
      </c>
      <c r="H236" s="10" t="s">
        <v>619</v>
      </c>
      <c r="I236" s="10"/>
      <c r="J236" s="13" t="s">
        <v>837</v>
      </c>
      <c r="K236" t="str">
        <f t="shared" si="20"/>
        <v>Formicoidea</v>
      </c>
      <c r="L236" t="str">
        <f t="shared" si="21"/>
        <v>Formicidae</v>
      </c>
    </row>
    <row r="237" spans="1:12" x14ac:dyDescent="0.2">
      <c r="A237" s="10" t="s">
        <v>584</v>
      </c>
      <c r="B237" s="10" t="s">
        <v>241</v>
      </c>
      <c r="C237" s="24" t="s">
        <v>603</v>
      </c>
      <c r="D237" s="10" t="s">
        <v>777</v>
      </c>
      <c r="E237" s="10" t="s">
        <v>651</v>
      </c>
      <c r="G237" s="11" t="str">
        <f t="shared" si="19"/>
        <v>NBNA map</v>
      </c>
      <c r="H237" s="14" t="s">
        <v>619</v>
      </c>
      <c r="I237" s="10"/>
      <c r="J237" s="14" t="s">
        <v>650</v>
      </c>
      <c r="K237" t="str">
        <f t="shared" si="20"/>
        <v>Formicoidea</v>
      </c>
      <c r="L237" t="str">
        <f t="shared" si="21"/>
        <v>Formicidae</v>
      </c>
    </row>
    <row r="238" spans="1:12" x14ac:dyDescent="0.2">
      <c r="A238" s="10" t="s">
        <v>584</v>
      </c>
      <c r="B238" s="10" t="s">
        <v>241</v>
      </c>
      <c r="C238" s="24" t="s">
        <v>604</v>
      </c>
      <c r="D238" s="10" t="s">
        <v>417</v>
      </c>
      <c r="E238" s="10" t="s">
        <v>653</v>
      </c>
      <c r="G238" s="11" t="str">
        <f t="shared" si="19"/>
        <v>NBNA map</v>
      </c>
      <c r="H238" s="14" t="s">
        <v>619</v>
      </c>
      <c r="I238" s="10"/>
      <c r="J238" s="14" t="s">
        <v>652</v>
      </c>
      <c r="K238" t="str">
        <f t="shared" si="20"/>
        <v>Formicoidea</v>
      </c>
      <c r="L238" t="str">
        <f t="shared" si="21"/>
        <v>Formicidae</v>
      </c>
    </row>
    <row r="239" spans="1:12" x14ac:dyDescent="0.2">
      <c r="A239" s="10" t="s">
        <v>584</v>
      </c>
      <c r="B239" s="10" t="s">
        <v>241</v>
      </c>
      <c r="C239" s="24" t="s">
        <v>183</v>
      </c>
      <c r="D239" s="10" t="s">
        <v>349</v>
      </c>
      <c r="E239" s="10" t="s">
        <v>453</v>
      </c>
      <c r="F239" t="s">
        <v>1149</v>
      </c>
      <c r="G239" s="11" t="str">
        <f t="shared" si="19"/>
        <v>NBNA map</v>
      </c>
      <c r="H239" s="10" t="s">
        <v>619</v>
      </c>
      <c r="I239" s="10"/>
      <c r="J239" s="13" t="s">
        <v>936</v>
      </c>
      <c r="K239" t="str">
        <f t="shared" si="20"/>
        <v>Formicoidea</v>
      </c>
      <c r="L239" t="str">
        <f t="shared" si="21"/>
        <v>Formicidae</v>
      </c>
    </row>
    <row r="240" spans="1:12" x14ac:dyDescent="0.2">
      <c r="A240" s="10" t="s">
        <v>584</v>
      </c>
      <c r="B240" s="10" t="s">
        <v>241</v>
      </c>
      <c r="C240" s="46" t="s">
        <v>570</v>
      </c>
      <c r="D240" s="10" t="s">
        <v>778</v>
      </c>
      <c r="E240" s="10" t="s">
        <v>644</v>
      </c>
      <c r="F240" t="s">
        <v>1207</v>
      </c>
      <c r="G240" s="11" t="str">
        <f t="shared" si="19"/>
        <v>NBNA map</v>
      </c>
      <c r="H240" s="14" t="s">
        <v>629</v>
      </c>
      <c r="I240" s="10"/>
      <c r="J240" s="14" t="s">
        <v>643</v>
      </c>
      <c r="K240" t="str">
        <f t="shared" si="20"/>
        <v>Formicoidea</v>
      </c>
      <c r="L240" t="str">
        <f t="shared" si="21"/>
        <v>Formicidae</v>
      </c>
    </row>
    <row r="241" spans="1:12" x14ac:dyDescent="0.2">
      <c r="A241" s="10" t="s">
        <v>584</v>
      </c>
      <c r="B241" s="10" t="s">
        <v>241</v>
      </c>
      <c r="C241" s="46" t="s">
        <v>854</v>
      </c>
      <c r="D241" s="10" t="s">
        <v>856</v>
      </c>
      <c r="E241" s="10" t="s">
        <v>855</v>
      </c>
      <c r="G241" s="11" t="str">
        <f t="shared" si="19"/>
        <v>NBNA map</v>
      </c>
      <c r="H241" s="14" t="s">
        <v>629</v>
      </c>
      <c r="I241" s="10"/>
      <c r="J241" s="14" t="s">
        <v>645</v>
      </c>
      <c r="K241" t="str">
        <f t="shared" si="20"/>
        <v>Formicoidea</v>
      </c>
      <c r="L241" t="str">
        <f t="shared" si="21"/>
        <v>Formicidae</v>
      </c>
    </row>
    <row r="242" spans="1:12" x14ac:dyDescent="0.2">
      <c r="A242" s="10" t="s">
        <v>584</v>
      </c>
      <c r="B242" s="10" t="s">
        <v>241</v>
      </c>
      <c r="C242" s="46" t="s">
        <v>571</v>
      </c>
      <c r="D242" s="10" t="s">
        <v>257</v>
      </c>
      <c r="E242" s="10" t="s">
        <v>654</v>
      </c>
      <c r="F242" t="s">
        <v>1224</v>
      </c>
      <c r="G242" s="11" t="str">
        <f t="shared" si="19"/>
        <v>NBNA map</v>
      </c>
      <c r="H242" s="14" t="s">
        <v>629</v>
      </c>
      <c r="I242" s="10"/>
      <c r="J242" s="14" t="s">
        <v>792</v>
      </c>
      <c r="K242" t="str">
        <f t="shared" si="20"/>
        <v>Formicoidea</v>
      </c>
      <c r="L242" t="str">
        <f t="shared" si="21"/>
        <v>Formicidae</v>
      </c>
    </row>
    <row r="243" spans="1:12" x14ac:dyDescent="0.2">
      <c r="A243" s="10" t="s">
        <v>584</v>
      </c>
      <c r="B243" s="10" t="s">
        <v>241</v>
      </c>
      <c r="C243" s="24" t="s">
        <v>16</v>
      </c>
      <c r="D243" s="10" t="s">
        <v>1020</v>
      </c>
      <c r="E243" s="10" t="s">
        <v>467</v>
      </c>
      <c r="G243" s="11" t="str">
        <f t="shared" si="19"/>
        <v>NBNA map</v>
      </c>
      <c r="H243" s="10" t="s">
        <v>619</v>
      </c>
      <c r="I243" s="10"/>
      <c r="J243" s="13"/>
      <c r="K243" t="str">
        <f t="shared" si="20"/>
        <v>Formicoidea</v>
      </c>
      <c r="L243" t="str">
        <f t="shared" si="21"/>
        <v>Formicidae</v>
      </c>
    </row>
    <row r="244" spans="1:12" x14ac:dyDescent="0.2">
      <c r="A244" s="10" t="s">
        <v>584</v>
      </c>
      <c r="B244" s="10" t="s">
        <v>241</v>
      </c>
      <c r="C244" s="24" t="s">
        <v>44</v>
      </c>
      <c r="D244" s="10" t="s">
        <v>469</v>
      </c>
      <c r="E244" s="10" t="s">
        <v>468</v>
      </c>
      <c r="G244" s="11" t="str">
        <f t="shared" si="19"/>
        <v>NBNA map</v>
      </c>
      <c r="H244" s="10" t="s">
        <v>619</v>
      </c>
      <c r="I244" s="10"/>
      <c r="J244" s="13" t="s">
        <v>1347</v>
      </c>
      <c r="K244" t="str">
        <f t="shared" si="20"/>
        <v>Formicoidea</v>
      </c>
      <c r="L244" t="str">
        <f t="shared" si="21"/>
        <v>Formicidae</v>
      </c>
    </row>
    <row r="245" spans="1:12" x14ac:dyDescent="0.2">
      <c r="A245" s="10" t="s">
        <v>584</v>
      </c>
      <c r="B245" s="10" t="s">
        <v>241</v>
      </c>
      <c r="C245" s="24" t="s">
        <v>192</v>
      </c>
      <c r="D245" s="10" t="s">
        <v>257</v>
      </c>
      <c r="E245" s="10" t="s">
        <v>470</v>
      </c>
      <c r="F245" t="s">
        <v>1151</v>
      </c>
      <c r="G245" s="11" t="str">
        <f t="shared" si="19"/>
        <v>NBNA map</v>
      </c>
      <c r="H245" s="10" t="s">
        <v>619</v>
      </c>
      <c r="I245" s="10"/>
      <c r="J245" s="13" t="s">
        <v>744</v>
      </c>
      <c r="K245" t="str">
        <f t="shared" si="20"/>
        <v>Formicoidea</v>
      </c>
      <c r="L245" t="str">
        <f t="shared" si="21"/>
        <v>Formicidae</v>
      </c>
    </row>
    <row r="246" spans="1:12" x14ac:dyDescent="0.2">
      <c r="A246" s="10" t="s">
        <v>584</v>
      </c>
      <c r="B246" s="10" t="s">
        <v>241</v>
      </c>
      <c r="C246" s="24" t="s">
        <v>0</v>
      </c>
      <c r="D246" s="10" t="s">
        <v>1020</v>
      </c>
      <c r="E246" s="10" t="s">
        <v>471</v>
      </c>
      <c r="G246" s="11" t="str">
        <f t="shared" si="19"/>
        <v>NBNA map</v>
      </c>
      <c r="H246" s="10" t="s">
        <v>619</v>
      </c>
      <c r="I246" s="10"/>
      <c r="J246" s="13"/>
      <c r="K246" t="str">
        <f t="shared" si="20"/>
        <v>Formicoidea</v>
      </c>
      <c r="L246" t="str">
        <f t="shared" si="21"/>
        <v>Formicidae</v>
      </c>
    </row>
    <row r="247" spans="1:12" x14ac:dyDescent="0.2">
      <c r="A247" s="10" t="s">
        <v>584</v>
      </c>
      <c r="B247" s="10" t="s">
        <v>241</v>
      </c>
      <c r="C247" s="24" t="s">
        <v>12</v>
      </c>
      <c r="D247" s="10" t="s">
        <v>473</v>
      </c>
      <c r="E247" s="10" t="s">
        <v>472</v>
      </c>
      <c r="G247" s="11" t="str">
        <f t="shared" si="19"/>
        <v>NBNA map</v>
      </c>
      <c r="H247" s="10" t="s">
        <v>619</v>
      </c>
      <c r="I247" s="10"/>
      <c r="J247" s="13" t="s">
        <v>745</v>
      </c>
      <c r="K247" t="str">
        <f t="shared" si="20"/>
        <v>Formicoidea</v>
      </c>
      <c r="L247" t="str">
        <f t="shared" si="21"/>
        <v>Formicidae</v>
      </c>
    </row>
    <row r="248" spans="1:12" x14ac:dyDescent="0.2">
      <c r="A248" s="10" t="s">
        <v>584</v>
      </c>
      <c r="B248" s="10" t="s">
        <v>241</v>
      </c>
      <c r="C248" s="24" t="s">
        <v>13</v>
      </c>
      <c r="D248" s="10" t="s">
        <v>1020</v>
      </c>
      <c r="E248" s="10" t="s">
        <v>474</v>
      </c>
      <c r="G248" s="11" t="str">
        <f t="shared" si="19"/>
        <v>NBNA map</v>
      </c>
      <c r="H248" s="10" t="s">
        <v>619</v>
      </c>
      <c r="I248" s="10"/>
      <c r="J248" s="13"/>
      <c r="K248" t="str">
        <f t="shared" si="20"/>
        <v>Formicoidea</v>
      </c>
      <c r="L248" t="str">
        <f t="shared" si="21"/>
        <v>Formicidae</v>
      </c>
    </row>
    <row r="249" spans="1:12" x14ac:dyDescent="0.2">
      <c r="A249" s="10" t="s">
        <v>584</v>
      </c>
      <c r="B249" s="10" t="s">
        <v>241</v>
      </c>
      <c r="C249" s="24" t="s">
        <v>17</v>
      </c>
      <c r="D249" s="10" t="s">
        <v>1020</v>
      </c>
      <c r="E249" s="10" t="s">
        <v>475</v>
      </c>
      <c r="G249" s="11" t="str">
        <f t="shared" si="19"/>
        <v>NBNA map</v>
      </c>
      <c r="H249" s="10" t="s">
        <v>619</v>
      </c>
      <c r="I249" s="10"/>
      <c r="J249" s="13"/>
      <c r="K249" t="str">
        <f t="shared" si="20"/>
        <v>Formicoidea</v>
      </c>
      <c r="L249" t="str">
        <f t="shared" si="21"/>
        <v>Formicidae</v>
      </c>
    </row>
    <row r="250" spans="1:12" x14ac:dyDescent="0.2">
      <c r="A250" s="10" t="s">
        <v>584</v>
      </c>
      <c r="B250" s="10" t="s">
        <v>241</v>
      </c>
      <c r="C250" s="46" t="s">
        <v>1544</v>
      </c>
      <c r="D250" s="10" t="s">
        <v>1547</v>
      </c>
      <c r="E250" s="10" t="s">
        <v>1546</v>
      </c>
      <c r="G250" s="11" t="str">
        <f t="shared" si="19"/>
        <v>NBNA map</v>
      </c>
      <c r="H250" s="14" t="s">
        <v>629</v>
      </c>
      <c r="I250" s="10"/>
      <c r="J250" s="18" t="s">
        <v>1545</v>
      </c>
      <c r="K250" t="str">
        <f t="shared" ref="K250" si="22">A250</f>
        <v>Formicoidea</v>
      </c>
      <c r="L250" t="str">
        <f t="shared" ref="L250" si="23">B250</f>
        <v>Formicidae</v>
      </c>
    </row>
    <row r="251" spans="1:12" x14ac:dyDescent="0.2">
      <c r="A251" s="10" t="s">
        <v>584</v>
      </c>
      <c r="B251" s="10" t="s">
        <v>241</v>
      </c>
      <c r="C251" s="46" t="s">
        <v>600</v>
      </c>
      <c r="D251" s="10" t="s">
        <v>858</v>
      </c>
      <c r="E251" s="10"/>
      <c r="G251" s="11"/>
      <c r="H251" s="14" t="s">
        <v>629</v>
      </c>
      <c r="I251" s="10"/>
      <c r="J251" s="14" t="s">
        <v>646</v>
      </c>
      <c r="K251" t="str">
        <f t="shared" si="20"/>
        <v>Formicoidea</v>
      </c>
      <c r="L251" t="str">
        <f t="shared" si="21"/>
        <v>Formicidae</v>
      </c>
    </row>
    <row r="252" spans="1:12" x14ac:dyDescent="0.2">
      <c r="A252" s="10" t="s">
        <v>584</v>
      </c>
      <c r="B252" s="10" t="s">
        <v>241</v>
      </c>
      <c r="C252" s="46" t="s">
        <v>601</v>
      </c>
      <c r="D252" s="10" t="s">
        <v>859</v>
      </c>
      <c r="E252" s="10"/>
      <c r="G252" s="11"/>
      <c r="H252" s="14" t="s">
        <v>629</v>
      </c>
      <c r="I252" s="10"/>
      <c r="J252" s="14" t="s">
        <v>647</v>
      </c>
      <c r="K252" t="str">
        <f t="shared" si="20"/>
        <v>Formicoidea</v>
      </c>
      <c r="L252" t="str">
        <f t="shared" si="21"/>
        <v>Formicidae</v>
      </c>
    </row>
    <row r="253" spans="1:12" x14ac:dyDescent="0.2">
      <c r="A253" s="10" t="s">
        <v>584</v>
      </c>
      <c r="B253" s="10" t="s">
        <v>241</v>
      </c>
      <c r="C253" s="46" t="s">
        <v>81</v>
      </c>
      <c r="D253" s="10" t="s">
        <v>417</v>
      </c>
      <c r="E253" s="10" t="s">
        <v>533</v>
      </c>
      <c r="G253" s="11" t="str">
        <f>HYPERLINK("https://records.nbnatlas.org/occurrences/search?q=lsid:"&amp;E253&amp;"&amp;fq=#tab_mapView","NBNA map")</f>
        <v>NBNA map</v>
      </c>
      <c r="H253" s="14" t="s">
        <v>629</v>
      </c>
      <c r="I253" s="10"/>
      <c r="J253" s="17" t="s">
        <v>793</v>
      </c>
      <c r="K253" t="str">
        <f t="shared" si="20"/>
        <v>Formicoidea</v>
      </c>
      <c r="L253" t="str">
        <f t="shared" si="21"/>
        <v>Formicidae</v>
      </c>
    </row>
    <row r="254" spans="1:12" x14ac:dyDescent="0.2">
      <c r="A254" s="10" t="s">
        <v>584</v>
      </c>
      <c r="B254" s="10" t="s">
        <v>241</v>
      </c>
      <c r="C254" s="24" t="s">
        <v>1576</v>
      </c>
      <c r="D254" s="10" t="s">
        <v>1577</v>
      </c>
      <c r="E254" s="10"/>
      <c r="F254" t="s">
        <v>1148</v>
      </c>
      <c r="G254" s="11" t="str">
        <f>HYPERLINK("https://records.nbnatlas.org/occurrences/search?q=lsid:"&amp;E254&amp;"&amp;fq=#tab_mapView","NBNA map")</f>
        <v>NBNA map</v>
      </c>
      <c r="H254" s="10" t="s">
        <v>619</v>
      </c>
      <c r="I254" s="10"/>
      <c r="J254" s="13" t="s">
        <v>1578</v>
      </c>
      <c r="K254" t="str">
        <f t="shared" si="20"/>
        <v>Formicoidea</v>
      </c>
      <c r="L254" t="str">
        <f t="shared" si="21"/>
        <v>Formicidae</v>
      </c>
    </row>
    <row r="255" spans="1:12" x14ac:dyDescent="0.2">
      <c r="A255" s="10" t="s">
        <v>584</v>
      </c>
      <c r="B255" s="10" t="s">
        <v>241</v>
      </c>
      <c r="C255" s="46" t="s">
        <v>605</v>
      </c>
      <c r="D255" s="10" t="s">
        <v>857</v>
      </c>
      <c r="E255" s="10"/>
      <c r="G255" s="11"/>
      <c r="H255" s="14" t="s">
        <v>629</v>
      </c>
      <c r="I255" s="10"/>
      <c r="J255" s="14" t="s">
        <v>655</v>
      </c>
      <c r="K255" t="str">
        <f t="shared" si="20"/>
        <v>Formicoidea</v>
      </c>
      <c r="L255" t="str">
        <f t="shared" si="21"/>
        <v>Formicidae</v>
      </c>
    </row>
    <row r="256" spans="1:12" x14ac:dyDescent="0.2">
      <c r="A256" s="10" t="s">
        <v>582</v>
      </c>
      <c r="B256" s="10" t="s">
        <v>248</v>
      </c>
      <c r="C256" s="24" t="s">
        <v>191</v>
      </c>
      <c r="D256" s="10" t="s">
        <v>988</v>
      </c>
      <c r="E256" s="10" t="s">
        <v>466</v>
      </c>
      <c r="F256" t="s">
        <v>1218</v>
      </c>
      <c r="G256" s="11" t="str">
        <f t="shared" ref="G256:G288" si="24">HYPERLINK("https://records.nbnatlas.org/occurrences/search?q=lsid:"&amp;E256&amp;"&amp;fq=#tab_mapView","NBNA map")</f>
        <v>NBNA map</v>
      </c>
      <c r="H256" s="10" t="s">
        <v>619</v>
      </c>
      <c r="I256" s="10" t="s">
        <v>572</v>
      </c>
      <c r="J256" s="13"/>
      <c r="K256" t="str">
        <f t="shared" si="20"/>
        <v>Tiphioidea</v>
      </c>
      <c r="L256" t="str">
        <f t="shared" si="21"/>
        <v>Mutillidae</v>
      </c>
    </row>
    <row r="257" spans="1:12" x14ac:dyDescent="0.2">
      <c r="A257" s="10" t="s">
        <v>582</v>
      </c>
      <c r="B257" s="10" t="s">
        <v>249</v>
      </c>
      <c r="C257" s="24" t="s">
        <v>225</v>
      </c>
      <c r="D257" s="10" t="s">
        <v>1025</v>
      </c>
      <c r="E257" s="10" t="s">
        <v>534</v>
      </c>
      <c r="F257" t="s">
        <v>1167</v>
      </c>
      <c r="G257" s="11" t="str">
        <f t="shared" si="24"/>
        <v>NBNA map</v>
      </c>
      <c r="H257" s="10" t="s">
        <v>619</v>
      </c>
      <c r="I257" s="10" t="s">
        <v>251</v>
      </c>
      <c r="J257" s="13" t="s">
        <v>755</v>
      </c>
      <c r="K257" t="str">
        <f t="shared" si="20"/>
        <v>Tiphioidea</v>
      </c>
      <c r="L257" t="str">
        <f t="shared" si="21"/>
        <v>Tiphiidae</v>
      </c>
    </row>
    <row r="258" spans="1:12" x14ac:dyDescent="0.2">
      <c r="A258" s="10" t="s">
        <v>583</v>
      </c>
      <c r="B258" s="10" t="s">
        <v>244</v>
      </c>
      <c r="C258" s="24" t="s">
        <v>27</v>
      </c>
      <c r="D258" s="10" t="s">
        <v>300</v>
      </c>
      <c r="E258" s="10" t="s">
        <v>299</v>
      </c>
      <c r="G258" s="11" t="str">
        <f t="shared" si="24"/>
        <v>NBNA map</v>
      </c>
      <c r="H258" s="10" t="s">
        <v>619</v>
      </c>
      <c r="I258" s="10" t="s">
        <v>550</v>
      </c>
      <c r="J258" s="13"/>
      <c r="K258" t="str">
        <f t="shared" si="20"/>
        <v>Vespoidea</v>
      </c>
      <c r="L258" t="str">
        <f t="shared" si="21"/>
        <v>Pompilidae</v>
      </c>
    </row>
    <row r="259" spans="1:12" x14ac:dyDescent="0.2">
      <c r="A259" s="10" t="s">
        <v>583</v>
      </c>
      <c r="B259" s="10" t="s">
        <v>244</v>
      </c>
      <c r="C259" s="24" t="s">
        <v>10</v>
      </c>
      <c r="D259" s="10" t="s">
        <v>991</v>
      </c>
      <c r="E259" s="10" t="s">
        <v>301</v>
      </c>
      <c r="G259" s="11" t="str">
        <f t="shared" si="24"/>
        <v>NBNA map</v>
      </c>
      <c r="H259" s="10" t="s">
        <v>619</v>
      </c>
      <c r="I259" s="10"/>
      <c r="J259" s="13"/>
      <c r="K259" t="str">
        <f t="shared" si="20"/>
        <v>Vespoidea</v>
      </c>
      <c r="L259" t="str">
        <f t="shared" si="21"/>
        <v>Pompilidae</v>
      </c>
    </row>
    <row r="260" spans="1:12" x14ac:dyDescent="0.2">
      <c r="A260" s="10" t="s">
        <v>583</v>
      </c>
      <c r="B260" s="10" t="s">
        <v>244</v>
      </c>
      <c r="C260" s="24" t="s">
        <v>14</v>
      </c>
      <c r="D260" s="10" t="s">
        <v>320</v>
      </c>
      <c r="E260" s="10" t="s">
        <v>319</v>
      </c>
      <c r="G260" s="11" t="str">
        <f t="shared" si="24"/>
        <v>NBNA map</v>
      </c>
      <c r="H260" s="10" t="s">
        <v>619</v>
      </c>
      <c r="I260" s="10"/>
      <c r="J260" s="13"/>
      <c r="K260" t="str">
        <f t="shared" si="20"/>
        <v>Vespoidea</v>
      </c>
      <c r="L260" t="str">
        <f t="shared" si="21"/>
        <v>Pompilidae</v>
      </c>
    </row>
    <row r="261" spans="1:12" x14ac:dyDescent="0.2">
      <c r="A261" s="10" t="s">
        <v>583</v>
      </c>
      <c r="B261" s="10" t="s">
        <v>244</v>
      </c>
      <c r="C261" s="24" t="s">
        <v>68</v>
      </c>
      <c r="D261" s="10" t="s">
        <v>1026</v>
      </c>
      <c r="E261" s="10" t="s">
        <v>321</v>
      </c>
      <c r="G261" s="11" t="str">
        <f t="shared" si="24"/>
        <v>NBNA map</v>
      </c>
      <c r="H261" s="10" t="s">
        <v>619</v>
      </c>
      <c r="I261" s="10" t="s">
        <v>251</v>
      </c>
      <c r="J261" s="13" t="s">
        <v>753</v>
      </c>
      <c r="K261" t="str">
        <f t="shared" si="20"/>
        <v>Vespoidea</v>
      </c>
      <c r="L261" t="str">
        <f t="shared" si="21"/>
        <v>Pompilidae</v>
      </c>
    </row>
    <row r="262" spans="1:12" x14ac:dyDescent="0.2">
      <c r="A262" s="10" t="s">
        <v>583</v>
      </c>
      <c r="B262" s="10" t="s">
        <v>244</v>
      </c>
      <c r="C262" s="24" t="s">
        <v>19</v>
      </c>
      <c r="D262" s="10" t="s">
        <v>964</v>
      </c>
      <c r="E262" s="10" t="s">
        <v>322</v>
      </c>
      <c r="G262" s="11" t="str">
        <f t="shared" si="24"/>
        <v>NBNA map</v>
      </c>
      <c r="H262" s="10" t="s">
        <v>619</v>
      </c>
      <c r="I262" s="10"/>
      <c r="J262" s="13"/>
      <c r="K262" t="str">
        <f t="shared" si="20"/>
        <v>Vespoidea</v>
      </c>
      <c r="L262" t="str">
        <f t="shared" si="21"/>
        <v>Pompilidae</v>
      </c>
    </row>
    <row r="263" spans="1:12" x14ac:dyDescent="0.2">
      <c r="A263" s="10" t="s">
        <v>583</v>
      </c>
      <c r="B263" s="10" t="s">
        <v>244</v>
      </c>
      <c r="C263" s="24" t="s">
        <v>34</v>
      </c>
      <c r="D263" s="10" t="s">
        <v>333</v>
      </c>
      <c r="E263" s="10" t="s">
        <v>357</v>
      </c>
      <c r="G263" s="11" t="str">
        <f t="shared" si="24"/>
        <v>NBNA map</v>
      </c>
      <c r="H263" s="10" t="s">
        <v>619</v>
      </c>
      <c r="I263" s="10" t="s">
        <v>550</v>
      </c>
      <c r="J263" s="13"/>
      <c r="K263" t="str">
        <f t="shared" si="20"/>
        <v>Vespoidea</v>
      </c>
      <c r="L263" t="str">
        <f t="shared" si="21"/>
        <v>Pompilidae</v>
      </c>
    </row>
    <row r="264" spans="1:12" x14ac:dyDescent="0.2">
      <c r="A264" s="10" t="s">
        <v>583</v>
      </c>
      <c r="B264" s="10" t="s">
        <v>244</v>
      </c>
      <c r="C264" s="24" t="s">
        <v>562</v>
      </c>
      <c r="D264" s="10" t="s">
        <v>771</v>
      </c>
      <c r="E264" s="10" t="s">
        <v>770</v>
      </c>
      <c r="G264" s="11" t="str">
        <f t="shared" si="24"/>
        <v>NBNA map</v>
      </c>
      <c r="H264" s="14" t="s">
        <v>619</v>
      </c>
      <c r="I264" s="10"/>
      <c r="J264" s="14" t="s">
        <v>1520</v>
      </c>
      <c r="K264" t="str">
        <f t="shared" si="20"/>
        <v>Vespoidea</v>
      </c>
      <c r="L264" t="str">
        <f t="shared" si="21"/>
        <v>Pompilidae</v>
      </c>
    </row>
    <row r="265" spans="1:12" x14ac:dyDescent="0.2">
      <c r="A265" s="10" t="s">
        <v>583</v>
      </c>
      <c r="B265" s="10" t="s">
        <v>244</v>
      </c>
      <c r="C265" s="24" t="s">
        <v>51</v>
      </c>
      <c r="D265" s="10" t="s">
        <v>257</v>
      </c>
      <c r="E265" s="10" t="s">
        <v>390</v>
      </c>
      <c r="G265" s="11" t="str">
        <f t="shared" si="24"/>
        <v>NBNA map</v>
      </c>
      <c r="H265" s="10" t="s">
        <v>619</v>
      </c>
      <c r="I265" s="10" t="s">
        <v>550</v>
      </c>
      <c r="J265" s="13"/>
      <c r="K265" t="str">
        <f t="shared" ref="K265:K296" si="25">A265</f>
        <v>Vespoidea</v>
      </c>
      <c r="L265" t="str">
        <f t="shared" ref="L265:L296" si="26">B265</f>
        <v>Pompilidae</v>
      </c>
    </row>
    <row r="266" spans="1:12" x14ac:dyDescent="0.2">
      <c r="A266" s="10" t="s">
        <v>583</v>
      </c>
      <c r="B266" s="10" t="s">
        <v>244</v>
      </c>
      <c r="C266" s="24" t="s">
        <v>23</v>
      </c>
      <c r="D266" s="10" t="s">
        <v>409</v>
      </c>
      <c r="E266" s="10" t="s">
        <v>408</v>
      </c>
      <c r="G266" s="11" t="str">
        <f t="shared" si="24"/>
        <v>NBNA map</v>
      </c>
      <c r="H266" s="10" t="s">
        <v>619</v>
      </c>
      <c r="I266" s="10" t="s">
        <v>550</v>
      </c>
      <c r="J266" s="13" t="s">
        <v>754</v>
      </c>
      <c r="K266" t="str">
        <f t="shared" si="25"/>
        <v>Vespoidea</v>
      </c>
      <c r="L266" t="str">
        <f t="shared" si="26"/>
        <v>Pompilidae</v>
      </c>
    </row>
    <row r="267" spans="1:12" x14ac:dyDescent="0.2">
      <c r="A267" s="10" t="s">
        <v>583</v>
      </c>
      <c r="B267" s="10" t="s">
        <v>244</v>
      </c>
      <c r="C267" s="24" t="s">
        <v>216</v>
      </c>
      <c r="D267" s="10" t="s">
        <v>333</v>
      </c>
      <c r="E267" s="10" t="s">
        <v>510</v>
      </c>
      <c r="F267" t="s">
        <v>1065</v>
      </c>
      <c r="G267" s="11" t="str">
        <f t="shared" si="24"/>
        <v>NBNA map</v>
      </c>
      <c r="H267" s="10" t="s">
        <v>619</v>
      </c>
      <c r="I267" s="10" t="s">
        <v>252</v>
      </c>
      <c r="J267" s="13" t="s">
        <v>727</v>
      </c>
      <c r="K267" t="str">
        <f t="shared" si="25"/>
        <v>Vespoidea</v>
      </c>
      <c r="L267" t="str">
        <f t="shared" si="26"/>
        <v>Pompilidae</v>
      </c>
    </row>
    <row r="268" spans="1:12" x14ac:dyDescent="0.2">
      <c r="A268" s="10" t="s">
        <v>583</v>
      </c>
      <c r="B268" s="10" t="s">
        <v>244</v>
      </c>
      <c r="C268" s="27" t="s">
        <v>577</v>
      </c>
      <c r="D268" s="10" t="s">
        <v>377</v>
      </c>
      <c r="E268" s="10" t="s">
        <v>783</v>
      </c>
      <c r="G268" s="11" t="str">
        <f t="shared" si="24"/>
        <v>NBNA map</v>
      </c>
      <c r="H268" s="14" t="s">
        <v>624</v>
      </c>
      <c r="I268" s="10"/>
      <c r="J268" s="14" t="s">
        <v>913</v>
      </c>
      <c r="K268" t="str">
        <f t="shared" si="25"/>
        <v>Vespoidea</v>
      </c>
      <c r="L268" t="str">
        <f t="shared" si="26"/>
        <v>Pompilidae</v>
      </c>
    </row>
    <row r="269" spans="1:12" x14ac:dyDescent="0.2">
      <c r="A269" s="10" t="s">
        <v>583</v>
      </c>
      <c r="B269" s="10" t="s">
        <v>244</v>
      </c>
      <c r="C269" s="24" t="s">
        <v>42</v>
      </c>
      <c r="D269" s="10" t="s">
        <v>333</v>
      </c>
      <c r="E269" s="10" t="s">
        <v>511</v>
      </c>
      <c r="G269" s="11" t="str">
        <f t="shared" si="24"/>
        <v>NBNA map</v>
      </c>
      <c r="H269" s="10" t="s">
        <v>619</v>
      </c>
      <c r="I269" s="10"/>
      <c r="J269" s="13"/>
      <c r="K269" t="str">
        <f t="shared" si="25"/>
        <v>Vespoidea</v>
      </c>
      <c r="L269" t="str">
        <f t="shared" si="26"/>
        <v>Pompilidae</v>
      </c>
    </row>
    <row r="270" spans="1:12" x14ac:dyDescent="0.2">
      <c r="A270" s="10" t="s">
        <v>583</v>
      </c>
      <c r="B270" s="10" t="s">
        <v>244</v>
      </c>
      <c r="C270" s="24" t="s">
        <v>57</v>
      </c>
      <c r="D270" s="10" t="s">
        <v>513</v>
      </c>
      <c r="E270" s="10" t="s">
        <v>512</v>
      </c>
      <c r="G270" s="11" t="str">
        <f t="shared" si="24"/>
        <v>NBNA map</v>
      </c>
      <c r="H270" s="10" t="s">
        <v>619</v>
      </c>
      <c r="I270" s="10"/>
      <c r="J270" s="13" t="s">
        <v>752</v>
      </c>
      <c r="K270" t="str">
        <f t="shared" si="25"/>
        <v>Vespoidea</v>
      </c>
      <c r="L270" t="str">
        <f t="shared" si="26"/>
        <v>Pompilidae</v>
      </c>
    </row>
    <row r="271" spans="1:12" x14ac:dyDescent="0.2">
      <c r="A271" s="10" t="s">
        <v>583</v>
      </c>
      <c r="B271" s="10" t="s">
        <v>244</v>
      </c>
      <c r="C271" s="24" t="s">
        <v>8</v>
      </c>
      <c r="D271" s="10" t="s">
        <v>500</v>
      </c>
      <c r="E271" s="10" t="s">
        <v>514</v>
      </c>
      <c r="G271" s="11" t="str">
        <f t="shared" si="24"/>
        <v>NBNA map</v>
      </c>
      <c r="H271" s="10" t="s">
        <v>619</v>
      </c>
      <c r="I271" s="10"/>
      <c r="J271" s="13"/>
      <c r="K271" t="str">
        <f t="shared" si="25"/>
        <v>Vespoidea</v>
      </c>
      <c r="L271" t="str">
        <f t="shared" si="26"/>
        <v>Pompilidae</v>
      </c>
    </row>
    <row r="272" spans="1:12" x14ac:dyDescent="0.2">
      <c r="A272" s="10" t="s">
        <v>583</v>
      </c>
      <c r="B272" s="10" t="s">
        <v>244</v>
      </c>
      <c r="C272" s="24" t="s">
        <v>25</v>
      </c>
      <c r="D272" s="10" t="s">
        <v>516</v>
      </c>
      <c r="E272" s="10" t="s">
        <v>515</v>
      </c>
      <c r="G272" s="11" t="str">
        <f t="shared" si="24"/>
        <v>NBNA map</v>
      </c>
      <c r="H272" s="10" t="s">
        <v>619</v>
      </c>
      <c r="I272" s="10"/>
      <c r="J272" s="13"/>
      <c r="K272" t="str">
        <f t="shared" si="25"/>
        <v>Vespoidea</v>
      </c>
      <c r="L272" t="str">
        <f t="shared" si="26"/>
        <v>Pompilidae</v>
      </c>
    </row>
    <row r="273" spans="1:12" x14ac:dyDescent="0.2">
      <c r="A273" s="10" t="s">
        <v>583</v>
      </c>
      <c r="B273" s="10" t="s">
        <v>244</v>
      </c>
      <c r="C273" s="24" t="s">
        <v>958</v>
      </c>
      <c r="D273" s="10" t="s">
        <v>964</v>
      </c>
      <c r="E273" s="10" t="s">
        <v>965</v>
      </c>
      <c r="G273" s="11" t="str">
        <f t="shared" si="24"/>
        <v>NBNA map</v>
      </c>
      <c r="H273" s="10" t="s">
        <v>619</v>
      </c>
      <c r="I273" s="10"/>
      <c r="J273" s="13" t="s">
        <v>966</v>
      </c>
      <c r="K273" t="str">
        <f t="shared" si="25"/>
        <v>Vespoidea</v>
      </c>
      <c r="L273" t="str">
        <f t="shared" si="26"/>
        <v>Pompilidae</v>
      </c>
    </row>
    <row r="274" spans="1:12" x14ac:dyDescent="0.2">
      <c r="A274" s="10" t="s">
        <v>583</v>
      </c>
      <c r="B274" s="10" t="s">
        <v>244</v>
      </c>
      <c r="C274" s="24" t="s">
        <v>87</v>
      </c>
      <c r="D274" s="10" t="s">
        <v>513</v>
      </c>
      <c r="E274" s="10" t="s">
        <v>517</v>
      </c>
      <c r="G274" s="11" t="str">
        <f t="shared" si="24"/>
        <v>NBNA map</v>
      </c>
      <c r="H274" s="10" t="s">
        <v>619</v>
      </c>
      <c r="I274" s="10" t="s">
        <v>251</v>
      </c>
      <c r="J274" s="13"/>
      <c r="K274" t="str">
        <f t="shared" si="25"/>
        <v>Vespoidea</v>
      </c>
      <c r="L274" t="str">
        <f t="shared" si="26"/>
        <v>Pompilidae</v>
      </c>
    </row>
    <row r="275" spans="1:12" x14ac:dyDescent="0.2">
      <c r="A275" s="10" t="s">
        <v>583</v>
      </c>
      <c r="B275" s="10" t="s">
        <v>242</v>
      </c>
      <c r="C275" s="28" t="s">
        <v>547</v>
      </c>
      <c r="D275" s="10" t="s">
        <v>259</v>
      </c>
      <c r="E275" s="10" t="s">
        <v>662</v>
      </c>
      <c r="G275" s="11" t="str">
        <f t="shared" si="24"/>
        <v>NBNA map</v>
      </c>
      <c r="H275" s="14" t="s">
        <v>614</v>
      </c>
      <c r="I275" s="10"/>
      <c r="J275" s="14" t="s">
        <v>661</v>
      </c>
      <c r="K275" t="str">
        <f t="shared" si="25"/>
        <v>Vespoidea</v>
      </c>
      <c r="L275" t="str">
        <f t="shared" si="26"/>
        <v>Vespidae</v>
      </c>
    </row>
    <row r="276" spans="1:12" x14ac:dyDescent="0.2">
      <c r="A276" s="10" t="s">
        <v>583</v>
      </c>
      <c r="B276" s="10" t="s">
        <v>242</v>
      </c>
      <c r="C276" s="24" t="s">
        <v>46</v>
      </c>
      <c r="D276" s="10" t="s">
        <v>259</v>
      </c>
      <c r="E276" s="10" t="s">
        <v>258</v>
      </c>
      <c r="G276" s="11" t="str">
        <f t="shared" si="24"/>
        <v>NBNA map</v>
      </c>
      <c r="H276" s="10" t="s">
        <v>619</v>
      </c>
      <c r="I276" s="10"/>
      <c r="J276" s="13" t="s">
        <v>756</v>
      </c>
      <c r="K276" t="str">
        <f t="shared" si="25"/>
        <v>Vespoidea</v>
      </c>
      <c r="L276" t="str">
        <f t="shared" si="26"/>
        <v>Vespidae</v>
      </c>
    </row>
    <row r="277" spans="1:12" x14ac:dyDescent="0.2">
      <c r="A277" s="10" t="s">
        <v>583</v>
      </c>
      <c r="B277" s="10" t="s">
        <v>242</v>
      </c>
      <c r="C277" s="24" t="s">
        <v>82</v>
      </c>
      <c r="D277" s="10" t="s">
        <v>1027</v>
      </c>
      <c r="E277" s="10" t="s">
        <v>260</v>
      </c>
      <c r="G277" s="11" t="str">
        <f t="shared" si="24"/>
        <v>NBNA map</v>
      </c>
      <c r="H277" s="10" t="s">
        <v>619</v>
      </c>
      <c r="I277" s="10"/>
      <c r="J277" s="13" t="s">
        <v>757</v>
      </c>
      <c r="K277" t="str">
        <f t="shared" si="25"/>
        <v>Vespoidea</v>
      </c>
      <c r="L277" t="str">
        <f t="shared" si="26"/>
        <v>Vespidae</v>
      </c>
    </row>
    <row r="278" spans="1:12" x14ac:dyDescent="0.2">
      <c r="A278" s="10" t="s">
        <v>583</v>
      </c>
      <c r="B278" s="10" t="s">
        <v>242</v>
      </c>
      <c r="C278" s="24" t="s">
        <v>1</v>
      </c>
      <c r="D278" s="10" t="s">
        <v>262</v>
      </c>
      <c r="E278" s="10" t="s">
        <v>261</v>
      </c>
      <c r="G278" s="11" t="str">
        <f t="shared" si="24"/>
        <v>NBNA map</v>
      </c>
      <c r="H278" s="10" t="s">
        <v>619</v>
      </c>
      <c r="I278" s="10"/>
      <c r="J278" s="13" t="s">
        <v>924</v>
      </c>
      <c r="K278" t="str">
        <f t="shared" si="25"/>
        <v>Vespoidea</v>
      </c>
      <c r="L278" t="str">
        <f t="shared" si="26"/>
        <v>Vespidae</v>
      </c>
    </row>
    <row r="279" spans="1:12" x14ac:dyDescent="0.2">
      <c r="A279" s="10" t="s">
        <v>583</v>
      </c>
      <c r="B279" s="10" t="s">
        <v>242</v>
      </c>
      <c r="C279" s="24" t="s">
        <v>89</v>
      </c>
      <c r="D279" s="10" t="s">
        <v>257</v>
      </c>
      <c r="E279" s="10" t="s">
        <v>263</v>
      </c>
      <c r="G279" s="11" t="str">
        <f t="shared" si="24"/>
        <v>NBNA map</v>
      </c>
      <c r="H279" s="10" t="s">
        <v>619</v>
      </c>
      <c r="I279" s="10"/>
      <c r="J279" s="13"/>
      <c r="K279" t="str">
        <f t="shared" si="25"/>
        <v>Vespoidea</v>
      </c>
      <c r="L279" t="str">
        <f t="shared" si="26"/>
        <v>Vespidae</v>
      </c>
    </row>
    <row r="280" spans="1:12" x14ac:dyDescent="0.2">
      <c r="A280" s="10" t="s">
        <v>583</v>
      </c>
      <c r="B280" s="10" t="s">
        <v>242</v>
      </c>
      <c r="C280" s="24" t="s">
        <v>26</v>
      </c>
      <c r="D280" s="10" t="s">
        <v>257</v>
      </c>
      <c r="E280" s="10" t="s">
        <v>264</v>
      </c>
      <c r="F280" t="s">
        <v>1039</v>
      </c>
      <c r="G280" s="11" t="str">
        <f t="shared" si="24"/>
        <v>NBNA map</v>
      </c>
      <c r="H280" s="10" t="s">
        <v>619</v>
      </c>
      <c r="I280" s="10" t="s">
        <v>550</v>
      </c>
      <c r="J280" s="13"/>
      <c r="K280" t="str">
        <f t="shared" si="25"/>
        <v>Vespoidea</v>
      </c>
      <c r="L280" t="str">
        <f t="shared" si="26"/>
        <v>Vespidae</v>
      </c>
    </row>
    <row r="281" spans="1:12" x14ac:dyDescent="0.2">
      <c r="A281" s="10" t="s">
        <v>583</v>
      </c>
      <c r="B281" s="10" t="s">
        <v>242</v>
      </c>
      <c r="C281" s="24" t="s">
        <v>2</v>
      </c>
      <c r="D281" s="10" t="s">
        <v>1027</v>
      </c>
      <c r="E281" s="10" t="s">
        <v>265</v>
      </c>
      <c r="G281" s="11" t="str">
        <f t="shared" si="24"/>
        <v>NBNA map</v>
      </c>
      <c r="H281" s="10" t="s">
        <v>619</v>
      </c>
      <c r="I281" s="10"/>
      <c r="J281" s="13"/>
      <c r="K281" t="str">
        <f t="shared" si="25"/>
        <v>Vespoidea</v>
      </c>
      <c r="L281" t="str">
        <f t="shared" si="26"/>
        <v>Vespidae</v>
      </c>
    </row>
    <row r="282" spans="1:12" x14ac:dyDescent="0.2">
      <c r="A282" s="10" t="s">
        <v>583</v>
      </c>
      <c r="B282" s="10" t="s">
        <v>242</v>
      </c>
      <c r="C282" s="24" t="s">
        <v>58</v>
      </c>
      <c r="D282" s="10" t="s">
        <v>267</v>
      </c>
      <c r="E282" s="10" t="s">
        <v>266</v>
      </c>
      <c r="G282" s="11" t="str">
        <f t="shared" si="24"/>
        <v>NBNA map</v>
      </c>
      <c r="H282" s="10" t="s">
        <v>619</v>
      </c>
      <c r="I282" s="10"/>
      <c r="J282" s="18" t="s">
        <v>794</v>
      </c>
      <c r="K282" t="str">
        <f t="shared" si="25"/>
        <v>Vespoidea</v>
      </c>
      <c r="L282" t="str">
        <f t="shared" si="26"/>
        <v>Vespidae</v>
      </c>
    </row>
    <row r="283" spans="1:12" x14ac:dyDescent="0.2">
      <c r="A283" s="10" t="s">
        <v>583</v>
      </c>
      <c r="B283" s="10" t="s">
        <v>242</v>
      </c>
      <c r="C283" s="24" t="s">
        <v>77</v>
      </c>
      <c r="D283" s="10" t="s">
        <v>392</v>
      </c>
      <c r="E283" s="10" t="s">
        <v>391</v>
      </c>
      <c r="G283" s="11" t="str">
        <f t="shared" si="24"/>
        <v>NBNA map</v>
      </c>
      <c r="H283" s="10" t="s">
        <v>619</v>
      </c>
      <c r="I283" s="10" t="s">
        <v>563</v>
      </c>
      <c r="J283" s="13" t="s">
        <v>1512</v>
      </c>
      <c r="K283" t="str">
        <f t="shared" si="25"/>
        <v>Vespoidea</v>
      </c>
      <c r="L283" t="str">
        <f t="shared" si="26"/>
        <v>Vespidae</v>
      </c>
    </row>
    <row r="284" spans="1:12" x14ac:dyDescent="0.2">
      <c r="A284" s="10" t="s">
        <v>583</v>
      </c>
      <c r="B284" s="10" t="s">
        <v>242</v>
      </c>
      <c r="C284" s="24" t="s">
        <v>154</v>
      </c>
      <c r="D284" s="10" t="s">
        <v>982</v>
      </c>
      <c r="E284" s="10" t="s">
        <v>393</v>
      </c>
      <c r="F284" t="s">
        <v>1062</v>
      </c>
      <c r="G284" s="11" t="str">
        <f t="shared" si="24"/>
        <v>NBNA map</v>
      </c>
      <c r="H284" s="10" t="s">
        <v>619</v>
      </c>
      <c r="I284" s="10"/>
      <c r="J284" s="13"/>
      <c r="K284" t="str">
        <f t="shared" si="25"/>
        <v>Vespoidea</v>
      </c>
      <c r="L284" t="str">
        <f t="shared" si="26"/>
        <v>Vespidae</v>
      </c>
    </row>
    <row r="285" spans="1:12" x14ac:dyDescent="0.2">
      <c r="A285" s="10" t="s">
        <v>583</v>
      </c>
      <c r="B285" s="10" t="s">
        <v>242</v>
      </c>
      <c r="C285" s="24" t="s">
        <v>15</v>
      </c>
      <c r="D285" s="10" t="s">
        <v>349</v>
      </c>
      <c r="E285" s="10" t="s">
        <v>394</v>
      </c>
      <c r="G285" s="11" t="str">
        <f t="shared" si="24"/>
        <v>NBNA map</v>
      </c>
      <c r="H285" s="10" t="s">
        <v>619</v>
      </c>
      <c r="I285" s="10"/>
      <c r="J285" s="13" t="s">
        <v>1496</v>
      </c>
      <c r="K285" t="str">
        <f t="shared" si="25"/>
        <v>Vespoidea</v>
      </c>
      <c r="L285" t="str">
        <f t="shared" si="26"/>
        <v>Vespidae</v>
      </c>
    </row>
    <row r="286" spans="1:12" x14ac:dyDescent="0.2">
      <c r="A286" s="10" t="s">
        <v>583</v>
      </c>
      <c r="B286" s="10" t="s">
        <v>242</v>
      </c>
      <c r="C286" s="24" t="s">
        <v>155</v>
      </c>
      <c r="D286" s="10" t="s">
        <v>991</v>
      </c>
      <c r="E286" s="10" t="s">
        <v>395</v>
      </c>
      <c r="F286" t="s">
        <v>1051</v>
      </c>
      <c r="G286" s="11" t="str">
        <f t="shared" si="24"/>
        <v>NBNA map</v>
      </c>
      <c r="H286" s="10" t="s">
        <v>619</v>
      </c>
      <c r="I286" s="10"/>
      <c r="J286" s="13"/>
      <c r="K286" t="str">
        <f t="shared" si="25"/>
        <v>Vespoidea</v>
      </c>
      <c r="L286" t="str">
        <f t="shared" si="26"/>
        <v>Vespidae</v>
      </c>
    </row>
    <row r="287" spans="1:12" x14ac:dyDescent="0.2">
      <c r="A287" s="10" t="s">
        <v>583</v>
      </c>
      <c r="B287" s="10" t="s">
        <v>242</v>
      </c>
      <c r="C287" s="30" t="s">
        <v>205</v>
      </c>
      <c r="D287" s="10" t="s">
        <v>257</v>
      </c>
      <c r="E287" s="10" t="s">
        <v>491</v>
      </c>
      <c r="F287" t="s">
        <v>1056</v>
      </c>
      <c r="G287" s="11" t="str">
        <f t="shared" si="24"/>
        <v>NBNA map</v>
      </c>
      <c r="H287" s="10" t="s">
        <v>619</v>
      </c>
      <c r="I287" s="10"/>
      <c r="J287" s="13" t="s">
        <v>1241</v>
      </c>
      <c r="K287" t="str">
        <f t="shared" si="25"/>
        <v>Vespoidea</v>
      </c>
      <c r="L287" t="str">
        <f t="shared" si="26"/>
        <v>Vespidae</v>
      </c>
    </row>
    <row r="288" spans="1:12" x14ac:dyDescent="0.2">
      <c r="A288" s="10" t="s">
        <v>583</v>
      </c>
      <c r="B288" s="10" t="s">
        <v>242</v>
      </c>
      <c r="C288" s="46" t="s">
        <v>18</v>
      </c>
      <c r="D288" s="10" t="s">
        <v>423</v>
      </c>
      <c r="E288" s="10" t="s">
        <v>509</v>
      </c>
      <c r="G288" s="11" t="str">
        <f t="shared" si="24"/>
        <v>NBNA map</v>
      </c>
      <c r="H288" s="14" t="s">
        <v>632</v>
      </c>
      <c r="I288" s="10"/>
      <c r="J288" s="13" t="s">
        <v>838</v>
      </c>
      <c r="K288" t="str">
        <f t="shared" si="25"/>
        <v>Vespoidea</v>
      </c>
      <c r="L288" t="str">
        <f t="shared" si="26"/>
        <v>Vespidae</v>
      </c>
    </row>
    <row r="289" spans="1:12" x14ac:dyDescent="0.2">
      <c r="A289" s="10" t="s">
        <v>583</v>
      </c>
      <c r="B289" s="10" t="s">
        <v>242</v>
      </c>
      <c r="C289" s="46" t="s">
        <v>840</v>
      </c>
      <c r="D289" s="10" t="s">
        <v>839</v>
      </c>
      <c r="E289" s="10"/>
      <c r="G289" s="11"/>
      <c r="H289" s="14" t="s">
        <v>632</v>
      </c>
      <c r="I289" s="10"/>
      <c r="J289" s="14" t="s">
        <v>841</v>
      </c>
      <c r="K289" t="str">
        <f t="shared" si="25"/>
        <v>Vespoidea</v>
      </c>
      <c r="L289" t="str">
        <f t="shared" si="26"/>
        <v>Vespidae</v>
      </c>
    </row>
    <row r="290" spans="1:12" x14ac:dyDescent="0.2">
      <c r="A290" s="10" t="s">
        <v>583</v>
      </c>
      <c r="B290" s="10" t="s">
        <v>242</v>
      </c>
      <c r="C290" s="24" t="s">
        <v>80</v>
      </c>
      <c r="D290" s="10" t="s">
        <v>324</v>
      </c>
      <c r="E290" s="10" t="s">
        <v>531</v>
      </c>
      <c r="G290" s="11" t="str">
        <f t="shared" ref="G290:G296" si="27">HYPERLINK("https://records.nbnatlas.org/occurrences/search?q=lsid:"&amp;E290&amp;"&amp;fq=#tab_mapView","NBNA map")</f>
        <v>NBNA map</v>
      </c>
      <c r="H290" s="10" t="s">
        <v>619</v>
      </c>
      <c r="I290" s="10"/>
      <c r="J290" s="13"/>
      <c r="K290" t="str">
        <f t="shared" si="25"/>
        <v>Vespoidea</v>
      </c>
      <c r="L290" t="str">
        <f t="shared" si="26"/>
        <v>Vespidae</v>
      </c>
    </row>
    <row r="291" spans="1:12" x14ac:dyDescent="0.2">
      <c r="A291" s="10" t="s">
        <v>583</v>
      </c>
      <c r="B291" s="10" t="s">
        <v>242</v>
      </c>
      <c r="C291" s="46" t="s">
        <v>227</v>
      </c>
      <c r="D291" s="10" t="s">
        <v>988</v>
      </c>
      <c r="E291" s="10" t="s">
        <v>537</v>
      </c>
      <c r="F291" t="s">
        <v>1168</v>
      </c>
      <c r="G291" s="11" t="str">
        <f t="shared" si="27"/>
        <v>NBNA map</v>
      </c>
      <c r="H291" s="10" t="s">
        <v>632</v>
      </c>
      <c r="I291" s="10"/>
      <c r="J291" s="13" t="s">
        <v>1325</v>
      </c>
      <c r="K291" t="str">
        <f t="shared" si="25"/>
        <v>Vespoidea</v>
      </c>
      <c r="L291" t="str">
        <f t="shared" si="26"/>
        <v>Vespidae</v>
      </c>
    </row>
    <row r="292" spans="1:12" x14ac:dyDescent="0.2">
      <c r="A292" s="10" t="s">
        <v>583</v>
      </c>
      <c r="B292" s="10" t="s">
        <v>242</v>
      </c>
      <c r="C292" s="29" t="s">
        <v>1350</v>
      </c>
      <c r="D292" s="10" t="s">
        <v>1351</v>
      </c>
      <c r="E292" s="10" t="s">
        <v>1352</v>
      </c>
      <c r="F292" s="10" t="s">
        <v>1353</v>
      </c>
      <c r="G292" s="11" t="str">
        <f t="shared" si="27"/>
        <v>NBNA map</v>
      </c>
      <c r="H292" s="10" t="s">
        <v>624</v>
      </c>
      <c r="I292" s="10"/>
      <c r="J292" s="13" t="s">
        <v>1354</v>
      </c>
      <c r="K292" t="str">
        <f t="shared" si="25"/>
        <v>Vespoidea</v>
      </c>
      <c r="L292" t="str">
        <f t="shared" si="26"/>
        <v>Vespidae</v>
      </c>
    </row>
    <row r="293" spans="1:12" x14ac:dyDescent="0.2">
      <c r="A293" s="10" t="s">
        <v>583</v>
      </c>
      <c r="B293" s="10" t="s">
        <v>242</v>
      </c>
      <c r="C293" s="24" t="s">
        <v>228</v>
      </c>
      <c r="D293" s="10" t="s">
        <v>404</v>
      </c>
      <c r="E293" s="10" t="s">
        <v>538</v>
      </c>
      <c r="F293" t="s">
        <v>1034</v>
      </c>
      <c r="G293" s="11" t="str">
        <f t="shared" si="27"/>
        <v>NBNA map</v>
      </c>
      <c r="H293" s="10" t="s">
        <v>619</v>
      </c>
      <c r="I293" s="10"/>
      <c r="J293" s="13"/>
      <c r="K293" t="str">
        <f t="shared" si="25"/>
        <v>Vespoidea</v>
      </c>
      <c r="L293" t="str">
        <f t="shared" si="26"/>
        <v>Vespidae</v>
      </c>
    </row>
    <row r="294" spans="1:12" x14ac:dyDescent="0.2">
      <c r="A294" s="10" t="s">
        <v>583</v>
      </c>
      <c r="B294" s="10" t="s">
        <v>242</v>
      </c>
      <c r="C294" s="24" t="s">
        <v>229</v>
      </c>
      <c r="D294" s="10" t="s">
        <v>349</v>
      </c>
      <c r="E294" s="10" t="s">
        <v>539</v>
      </c>
      <c r="F294" t="s">
        <v>1052</v>
      </c>
      <c r="G294" s="11" t="str">
        <f t="shared" si="27"/>
        <v>NBNA map</v>
      </c>
      <c r="H294" s="10" t="s">
        <v>619</v>
      </c>
      <c r="I294" s="10"/>
      <c r="J294" s="13" t="s">
        <v>1339</v>
      </c>
      <c r="K294" t="str">
        <f t="shared" si="25"/>
        <v>Vespoidea</v>
      </c>
      <c r="L294" t="str">
        <f t="shared" si="26"/>
        <v>Vespidae</v>
      </c>
    </row>
    <row r="295" spans="1:12" x14ac:dyDescent="0.2">
      <c r="A295" s="10" t="s">
        <v>583</v>
      </c>
      <c r="B295" s="10" t="s">
        <v>242</v>
      </c>
      <c r="C295" s="24" t="s">
        <v>230</v>
      </c>
      <c r="D295" s="10" t="s">
        <v>257</v>
      </c>
      <c r="E295" s="10" t="s">
        <v>540</v>
      </c>
      <c r="F295" t="s">
        <v>1042</v>
      </c>
      <c r="G295" s="11" t="str">
        <f t="shared" si="27"/>
        <v>NBNA map</v>
      </c>
      <c r="H295" s="10" t="s">
        <v>619</v>
      </c>
      <c r="I295" s="10"/>
      <c r="J295" s="13" t="s">
        <v>1340</v>
      </c>
      <c r="K295" t="str">
        <f t="shared" si="25"/>
        <v>Vespoidea</v>
      </c>
      <c r="L295" t="str">
        <f t="shared" si="26"/>
        <v>Vespidae</v>
      </c>
    </row>
    <row r="296" spans="1:12" x14ac:dyDescent="0.2">
      <c r="A296" s="10" t="s">
        <v>583</v>
      </c>
      <c r="B296" s="10" t="s">
        <v>242</v>
      </c>
      <c r="C296" s="24" t="s">
        <v>231</v>
      </c>
      <c r="D296" s="10" t="s">
        <v>257</v>
      </c>
      <c r="E296" s="10" t="s">
        <v>541</v>
      </c>
      <c r="F296" t="s">
        <v>1066</v>
      </c>
      <c r="G296" s="11" t="str">
        <f t="shared" si="27"/>
        <v>NBNA map</v>
      </c>
      <c r="H296" s="10" t="s">
        <v>619</v>
      </c>
      <c r="I296" s="10"/>
      <c r="J296" s="12" t="s">
        <v>1338</v>
      </c>
      <c r="K296" t="str">
        <f t="shared" si="25"/>
        <v>Vespoidea</v>
      </c>
      <c r="L296" t="str">
        <f t="shared" si="26"/>
        <v>Vespidae</v>
      </c>
    </row>
    <row r="299" spans="1:12" hidden="1" x14ac:dyDescent="0.2">
      <c r="J299" s="3"/>
    </row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51" ht="14.25" hidden="1" customHeight="1" x14ac:dyDescent="0.2"/>
  </sheetData>
  <sheetProtection algorithmName="SHA-512" hashValue="BU0i6CMBRFuwZRntZtEHGMZ9uhG20wP7m23pF63ko5EHQ2kYmbdUKToPlT2q3+XbvUMm58CvrJ3J+00Lmvj6pQ==" saltValue="ZK1M6wib/B8E5OK++lDjqw==" spinCount="100000" sheet="1" formatCells="0" formatColumns="0" formatRows="0" autoFilter="0"/>
  <autoFilter ref="A2:J296" xr:uid="{41E75E24-4059-4362-A224-039702558FAB}"/>
  <sortState xmlns:xlrd2="http://schemas.microsoft.com/office/spreadsheetml/2017/richdata2" ref="A3:L296">
    <sortCondition ref="A3:A296"/>
    <sortCondition ref="B3:B296"/>
    <sortCondition ref="C3:C296"/>
  </sortState>
  <conditionalFormatting sqref="I3:I296">
    <cfRule type="cellIs" dxfId="2" priority="1" operator="greaterThan">
      <formula>""""""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F445-B539-4939-93DB-E827EF31D2F0}">
  <sheetPr>
    <tabColor rgb="FFFF0000"/>
  </sheetPr>
  <dimension ref="A1:AR1846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0" defaultRowHeight="12" zeroHeight="1" x14ac:dyDescent="0.2"/>
  <cols>
    <col min="1" max="1" width="27.42578125" style="10" bestFit="1" customWidth="1"/>
    <col min="2" max="2" width="10.140625" style="23" customWidth="1"/>
    <col min="3" max="3" width="7.5703125" style="25" customWidth="1"/>
    <col min="4" max="44" width="7.140625" style="26" customWidth="1"/>
    <col min="45" max="16384" width="9.140625" style="10" hidden="1"/>
  </cols>
  <sheetData>
    <row r="1" spans="1:44" s="20" customFormat="1" x14ac:dyDescent="0.2">
      <c r="B1" s="21"/>
      <c r="C1" s="22" t="s">
        <v>834</v>
      </c>
      <c r="D1" s="21">
        <f t="shared" ref="D1:AR1" si="0">SUM(D3:D293)</f>
        <v>129</v>
      </c>
      <c r="E1" s="21">
        <f t="shared" si="0"/>
        <v>125</v>
      </c>
      <c r="F1" s="21">
        <f t="shared" si="0"/>
        <v>77</v>
      </c>
      <c r="G1" s="21">
        <f t="shared" si="0"/>
        <v>154</v>
      </c>
      <c r="H1" s="21">
        <f t="shared" si="0"/>
        <v>47</v>
      </c>
      <c r="I1" s="21">
        <f t="shared" si="0"/>
        <v>66</v>
      </c>
      <c r="J1" s="21">
        <f t="shared" si="0"/>
        <v>31</v>
      </c>
      <c r="K1" s="21">
        <f t="shared" si="0"/>
        <v>25</v>
      </c>
      <c r="L1" s="21">
        <f t="shared" si="0"/>
        <v>44</v>
      </c>
      <c r="M1" s="21">
        <f t="shared" si="0"/>
        <v>57</v>
      </c>
      <c r="N1" s="21">
        <f t="shared" si="0"/>
        <v>114</v>
      </c>
      <c r="O1" s="21">
        <f t="shared" si="0"/>
        <v>142</v>
      </c>
      <c r="P1" s="21">
        <f t="shared" si="0"/>
        <v>57</v>
      </c>
      <c r="Q1" s="21">
        <f t="shared" si="0"/>
        <v>159</v>
      </c>
      <c r="R1" s="21">
        <f t="shared" si="0"/>
        <v>94</v>
      </c>
      <c r="S1" s="21">
        <f t="shared" si="0"/>
        <v>91</v>
      </c>
      <c r="T1" s="21">
        <f t="shared" si="0"/>
        <v>111</v>
      </c>
      <c r="U1" s="21">
        <f t="shared" si="0"/>
        <v>83</v>
      </c>
      <c r="V1" s="21">
        <f t="shared" si="0"/>
        <v>87</v>
      </c>
      <c r="W1" s="21">
        <f t="shared" si="0"/>
        <v>52</v>
      </c>
      <c r="X1" s="21">
        <f t="shared" si="0"/>
        <v>94</v>
      </c>
      <c r="Y1" s="21">
        <f t="shared" si="0"/>
        <v>52</v>
      </c>
      <c r="Z1" s="21">
        <f t="shared" si="0"/>
        <v>43</v>
      </c>
      <c r="AA1" s="21">
        <f t="shared" si="0"/>
        <v>128</v>
      </c>
      <c r="AB1" s="21">
        <f t="shared" si="0"/>
        <v>145</v>
      </c>
      <c r="AC1" s="21">
        <f t="shared" si="0"/>
        <v>76</v>
      </c>
      <c r="AD1" s="21">
        <f t="shared" si="0"/>
        <v>93</v>
      </c>
      <c r="AE1" s="21">
        <f t="shared" si="0"/>
        <v>51</v>
      </c>
      <c r="AF1" s="21">
        <f t="shared" si="0"/>
        <v>47</v>
      </c>
      <c r="AG1" s="21">
        <f t="shared" si="0"/>
        <v>62</v>
      </c>
      <c r="AH1" s="21">
        <f t="shared" si="0"/>
        <v>69</v>
      </c>
      <c r="AI1" s="21">
        <f t="shared" si="0"/>
        <v>82</v>
      </c>
      <c r="AJ1" s="21">
        <f t="shared" si="0"/>
        <v>58</v>
      </c>
      <c r="AK1" s="21">
        <f t="shared" si="0"/>
        <v>61</v>
      </c>
      <c r="AL1" s="21">
        <f t="shared" si="0"/>
        <v>121</v>
      </c>
      <c r="AM1" s="21">
        <f t="shared" si="0"/>
        <v>67</v>
      </c>
      <c r="AN1" s="21">
        <f t="shared" si="0"/>
        <v>55</v>
      </c>
      <c r="AO1" s="21">
        <f t="shared" si="0"/>
        <v>29</v>
      </c>
      <c r="AP1" s="21">
        <f t="shared" si="0"/>
        <v>37</v>
      </c>
      <c r="AQ1" s="21">
        <f t="shared" si="0"/>
        <v>40</v>
      </c>
      <c r="AR1" s="21">
        <f t="shared" si="0"/>
        <v>12</v>
      </c>
    </row>
    <row r="2" spans="1:44" s="38" customFormat="1" ht="38.25" x14ac:dyDescent="0.2">
      <c r="A2" s="35" t="s">
        <v>937</v>
      </c>
      <c r="B2" s="36" t="s">
        <v>938</v>
      </c>
      <c r="C2" s="37" t="s">
        <v>613</v>
      </c>
      <c r="D2" s="35">
        <v>72</v>
      </c>
      <c r="E2" s="35">
        <v>73</v>
      </c>
      <c r="F2" s="35">
        <v>74</v>
      </c>
      <c r="G2" s="35">
        <v>75</v>
      </c>
      <c r="H2" s="35">
        <v>76</v>
      </c>
      <c r="I2" s="35">
        <v>77</v>
      </c>
      <c r="J2" s="35">
        <v>78</v>
      </c>
      <c r="K2" s="35">
        <v>79</v>
      </c>
      <c r="L2" s="35">
        <v>80</v>
      </c>
      <c r="M2" s="35">
        <v>81</v>
      </c>
      <c r="N2" s="35">
        <v>82</v>
      </c>
      <c r="O2" s="35">
        <v>83</v>
      </c>
      <c r="P2" s="35">
        <v>84</v>
      </c>
      <c r="Q2" s="35">
        <v>85</v>
      </c>
      <c r="R2" s="35">
        <v>86</v>
      </c>
      <c r="S2" s="35">
        <v>87</v>
      </c>
      <c r="T2" s="35">
        <v>88</v>
      </c>
      <c r="U2" s="35">
        <v>89</v>
      </c>
      <c r="V2" s="35">
        <v>90</v>
      </c>
      <c r="W2" s="35">
        <v>91</v>
      </c>
      <c r="X2" s="35">
        <v>92</v>
      </c>
      <c r="Y2" s="35">
        <v>93</v>
      </c>
      <c r="Z2" s="35">
        <v>94</v>
      </c>
      <c r="AA2" s="35">
        <v>95</v>
      </c>
      <c r="AB2" s="35">
        <v>96</v>
      </c>
      <c r="AC2" s="35">
        <v>97</v>
      </c>
      <c r="AD2" s="35">
        <v>98</v>
      </c>
      <c r="AE2" s="35">
        <v>99</v>
      </c>
      <c r="AF2" s="35">
        <v>100</v>
      </c>
      <c r="AG2" s="35">
        <v>101</v>
      </c>
      <c r="AH2" s="35">
        <v>102</v>
      </c>
      <c r="AI2" s="35">
        <v>103</v>
      </c>
      <c r="AJ2" s="35">
        <v>104</v>
      </c>
      <c r="AK2" s="35">
        <v>105</v>
      </c>
      <c r="AL2" s="35">
        <v>106</v>
      </c>
      <c r="AM2" s="35">
        <v>107</v>
      </c>
      <c r="AN2" s="35">
        <v>108</v>
      </c>
      <c r="AO2" s="35">
        <v>109</v>
      </c>
      <c r="AP2" s="35">
        <v>110</v>
      </c>
      <c r="AQ2" s="35">
        <v>111</v>
      </c>
      <c r="AR2" s="35">
        <v>112</v>
      </c>
    </row>
    <row r="3" spans="1:44" x14ac:dyDescent="0.2">
      <c r="A3" s="24" t="s">
        <v>90</v>
      </c>
      <c r="B3" s="23">
        <f t="shared" ref="B3:B66" si="1">SUM(D3:AR3)</f>
        <v>3</v>
      </c>
      <c r="C3" s="25" t="s">
        <v>1377</v>
      </c>
      <c r="D3" s="26">
        <f>IF(ISERROR(FIND(D$2,$C3)),"",1)</f>
        <v>1</v>
      </c>
      <c r="E3" s="26">
        <f t="shared" ref="E3:AR9" si="2">IF(ISERROR(FIND(E$2,$C3)),"",1)</f>
        <v>1</v>
      </c>
      <c r="F3" s="26" t="str">
        <f t="shared" si="2"/>
        <v/>
      </c>
      <c r="G3" s="26">
        <f t="shared" si="2"/>
        <v>1</v>
      </c>
      <c r="H3" s="26" t="str">
        <f t="shared" si="2"/>
        <v/>
      </c>
      <c r="I3" s="26" t="str">
        <f t="shared" si="2"/>
        <v/>
      </c>
      <c r="J3" s="26" t="str">
        <f t="shared" si="2"/>
        <v/>
      </c>
      <c r="K3" s="26" t="str">
        <f t="shared" si="2"/>
        <v/>
      </c>
      <c r="L3" s="26" t="str">
        <f t="shared" si="2"/>
        <v/>
      </c>
      <c r="M3" s="26" t="str">
        <f t="shared" si="2"/>
        <v/>
      </c>
      <c r="N3" s="26" t="str">
        <f t="shared" si="2"/>
        <v/>
      </c>
      <c r="O3" s="26" t="str">
        <f t="shared" si="2"/>
        <v/>
      </c>
      <c r="P3" s="26" t="str">
        <f t="shared" si="2"/>
        <v/>
      </c>
      <c r="Q3" s="26" t="str">
        <f t="shared" si="2"/>
        <v/>
      </c>
      <c r="R3" s="26" t="str">
        <f t="shared" si="2"/>
        <v/>
      </c>
      <c r="S3" s="26" t="str">
        <f t="shared" si="2"/>
        <v/>
      </c>
      <c r="T3" s="26" t="str">
        <f t="shared" si="2"/>
        <v/>
      </c>
      <c r="U3" s="26" t="str">
        <f t="shared" si="2"/>
        <v/>
      </c>
      <c r="V3" s="26" t="str">
        <f t="shared" si="2"/>
        <v/>
      </c>
      <c r="W3" s="26" t="str">
        <f t="shared" si="2"/>
        <v/>
      </c>
      <c r="X3" s="26" t="str">
        <f t="shared" si="2"/>
        <v/>
      </c>
      <c r="Y3" s="26" t="str">
        <f t="shared" si="2"/>
        <v/>
      </c>
      <c r="Z3" s="26" t="str">
        <f t="shared" si="2"/>
        <v/>
      </c>
      <c r="AA3" s="26" t="str">
        <f t="shared" si="2"/>
        <v/>
      </c>
      <c r="AB3" s="26" t="str">
        <f t="shared" si="2"/>
        <v/>
      </c>
      <c r="AC3" s="26" t="str">
        <f t="shared" si="2"/>
        <v/>
      </c>
      <c r="AD3" s="26" t="str">
        <f t="shared" si="2"/>
        <v/>
      </c>
      <c r="AE3" s="26" t="str">
        <f t="shared" si="2"/>
        <v/>
      </c>
      <c r="AF3" s="26" t="str">
        <f t="shared" si="2"/>
        <v/>
      </c>
      <c r="AG3" s="26" t="str">
        <f t="shared" si="2"/>
        <v/>
      </c>
      <c r="AH3" s="26" t="str">
        <f t="shared" si="2"/>
        <v/>
      </c>
      <c r="AI3" s="26" t="str">
        <f t="shared" si="2"/>
        <v/>
      </c>
      <c r="AJ3" s="26" t="str">
        <f t="shared" si="2"/>
        <v/>
      </c>
      <c r="AK3" s="26" t="str">
        <f t="shared" si="2"/>
        <v/>
      </c>
      <c r="AL3" s="26" t="str">
        <f t="shared" si="2"/>
        <v/>
      </c>
      <c r="AM3" s="26" t="str">
        <f t="shared" si="2"/>
        <v/>
      </c>
      <c r="AN3" s="26" t="str">
        <f t="shared" si="2"/>
        <v/>
      </c>
      <c r="AO3" s="26" t="str">
        <f t="shared" si="2"/>
        <v/>
      </c>
      <c r="AP3" s="26" t="str">
        <f t="shared" si="2"/>
        <v/>
      </c>
      <c r="AQ3" s="26" t="str">
        <f t="shared" si="2"/>
        <v/>
      </c>
      <c r="AR3" s="26" t="str">
        <f t="shared" si="2"/>
        <v/>
      </c>
    </row>
    <row r="4" spans="1:44" x14ac:dyDescent="0.2">
      <c r="A4" s="24" t="s">
        <v>91</v>
      </c>
      <c r="B4" s="23">
        <f t="shared" si="1"/>
        <v>19</v>
      </c>
      <c r="C4" s="25" t="s">
        <v>1525</v>
      </c>
      <c r="D4" s="26">
        <f t="shared" ref="D4:S19" si="3">IF(ISERROR(FIND(D$2,$C4)),"",1)</f>
        <v>1</v>
      </c>
      <c r="E4" s="26">
        <f t="shared" si="2"/>
        <v>1</v>
      </c>
      <c r="F4" s="26" t="str">
        <f t="shared" si="2"/>
        <v/>
      </c>
      <c r="G4" s="26">
        <f t="shared" si="2"/>
        <v>1</v>
      </c>
      <c r="H4" s="26" t="str">
        <f t="shared" si="2"/>
        <v/>
      </c>
      <c r="I4" s="26">
        <f t="shared" si="2"/>
        <v>1</v>
      </c>
      <c r="J4" s="26" t="str">
        <f t="shared" si="2"/>
        <v/>
      </c>
      <c r="K4" s="26" t="str">
        <f t="shared" si="2"/>
        <v/>
      </c>
      <c r="L4" s="26" t="str">
        <f t="shared" si="2"/>
        <v/>
      </c>
      <c r="M4" s="26">
        <f t="shared" si="2"/>
        <v>1</v>
      </c>
      <c r="N4" s="26">
        <f t="shared" si="2"/>
        <v>1</v>
      </c>
      <c r="O4" s="26">
        <f t="shared" si="2"/>
        <v>1</v>
      </c>
      <c r="P4" s="26" t="str">
        <f t="shared" si="2"/>
        <v/>
      </c>
      <c r="Q4" s="26">
        <f t="shared" si="2"/>
        <v>1</v>
      </c>
      <c r="R4" s="26">
        <f t="shared" si="2"/>
        <v>1</v>
      </c>
      <c r="S4" s="26">
        <f t="shared" si="2"/>
        <v>1</v>
      </c>
      <c r="T4" s="26">
        <f t="shared" si="2"/>
        <v>1</v>
      </c>
      <c r="U4" s="26" t="str">
        <f t="shared" si="2"/>
        <v/>
      </c>
      <c r="V4" s="26">
        <f t="shared" si="2"/>
        <v>1</v>
      </c>
      <c r="W4" s="26" t="str">
        <f t="shared" si="2"/>
        <v/>
      </c>
      <c r="X4" s="26">
        <f t="shared" si="2"/>
        <v>1</v>
      </c>
      <c r="Y4" s="26" t="str">
        <f t="shared" si="2"/>
        <v/>
      </c>
      <c r="Z4" s="26" t="str">
        <f t="shared" si="2"/>
        <v/>
      </c>
      <c r="AA4" s="26">
        <f t="shared" si="2"/>
        <v>1</v>
      </c>
      <c r="AB4" s="26">
        <f t="shared" si="2"/>
        <v>1</v>
      </c>
      <c r="AC4" s="26" t="str">
        <f t="shared" si="2"/>
        <v/>
      </c>
      <c r="AD4" s="26">
        <f t="shared" si="2"/>
        <v>1</v>
      </c>
      <c r="AE4" s="26">
        <f t="shared" si="2"/>
        <v>1</v>
      </c>
      <c r="AF4" s="26" t="str">
        <f t="shared" si="2"/>
        <v/>
      </c>
      <c r="AG4" s="26" t="str">
        <f t="shared" si="2"/>
        <v/>
      </c>
      <c r="AH4" s="26" t="str">
        <f t="shared" si="2"/>
        <v/>
      </c>
      <c r="AI4" s="26">
        <f t="shared" si="2"/>
        <v>1</v>
      </c>
      <c r="AJ4" s="26" t="str">
        <f t="shared" si="2"/>
        <v/>
      </c>
      <c r="AK4" s="26" t="str">
        <f t="shared" si="2"/>
        <v/>
      </c>
      <c r="AL4" s="26">
        <f t="shared" si="2"/>
        <v>1</v>
      </c>
      <c r="AM4" s="26" t="str">
        <f t="shared" si="2"/>
        <v/>
      </c>
      <c r="AN4" s="26" t="str">
        <f t="shared" si="2"/>
        <v/>
      </c>
      <c r="AO4" s="26" t="str">
        <f t="shared" si="2"/>
        <v/>
      </c>
      <c r="AP4" s="26" t="str">
        <f t="shared" si="2"/>
        <v/>
      </c>
      <c r="AQ4" s="26" t="str">
        <f t="shared" si="2"/>
        <v/>
      </c>
      <c r="AR4" s="26" t="str">
        <f t="shared" si="2"/>
        <v/>
      </c>
    </row>
    <row r="5" spans="1:44" x14ac:dyDescent="0.2">
      <c r="A5" s="24" t="s">
        <v>92</v>
      </c>
      <c r="B5" s="23">
        <f t="shared" si="1"/>
        <v>27</v>
      </c>
      <c r="C5" s="25" t="s">
        <v>1442</v>
      </c>
      <c r="D5" s="26">
        <f t="shared" si="3"/>
        <v>1</v>
      </c>
      <c r="E5" s="26">
        <f t="shared" si="2"/>
        <v>1</v>
      </c>
      <c r="F5" s="26">
        <f t="shared" si="2"/>
        <v>1</v>
      </c>
      <c r="G5" s="26">
        <f t="shared" si="2"/>
        <v>1</v>
      </c>
      <c r="H5" s="26" t="str">
        <f t="shared" si="2"/>
        <v/>
      </c>
      <c r="I5" s="26">
        <f t="shared" si="2"/>
        <v>1</v>
      </c>
      <c r="J5" s="26" t="str">
        <f t="shared" si="2"/>
        <v/>
      </c>
      <c r="K5" s="26" t="str">
        <f t="shared" si="2"/>
        <v/>
      </c>
      <c r="L5" s="26" t="str">
        <f t="shared" si="2"/>
        <v/>
      </c>
      <c r="M5" s="26">
        <f t="shared" si="2"/>
        <v>1</v>
      </c>
      <c r="N5" s="26">
        <f t="shared" si="2"/>
        <v>1</v>
      </c>
      <c r="O5" s="26">
        <f t="shared" si="2"/>
        <v>1</v>
      </c>
      <c r="P5" s="26" t="str">
        <f t="shared" si="2"/>
        <v/>
      </c>
      <c r="Q5" s="26">
        <f t="shared" si="2"/>
        <v>1</v>
      </c>
      <c r="R5" s="26">
        <f t="shared" si="2"/>
        <v>1</v>
      </c>
      <c r="S5" s="26">
        <f t="shared" si="2"/>
        <v>1</v>
      </c>
      <c r="T5" s="26">
        <f t="shared" si="2"/>
        <v>1</v>
      </c>
      <c r="U5" s="26" t="str">
        <f t="shared" si="2"/>
        <v/>
      </c>
      <c r="V5" s="26">
        <f t="shared" si="2"/>
        <v>1</v>
      </c>
      <c r="W5" s="26">
        <f t="shared" si="2"/>
        <v>1</v>
      </c>
      <c r="X5" s="26">
        <f t="shared" si="2"/>
        <v>1</v>
      </c>
      <c r="Y5" s="26">
        <f t="shared" si="2"/>
        <v>1</v>
      </c>
      <c r="Z5" s="26" t="str">
        <f t="shared" si="2"/>
        <v/>
      </c>
      <c r="AA5" s="26">
        <f t="shared" si="2"/>
        <v>1</v>
      </c>
      <c r="AB5" s="26">
        <f t="shared" si="2"/>
        <v>1</v>
      </c>
      <c r="AC5" s="26">
        <f t="shared" si="2"/>
        <v>1</v>
      </c>
      <c r="AD5" s="26">
        <f t="shared" si="2"/>
        <v>1</v>
      </c>
      <c r="AE5" s="26" t="str">
        <f t="shared" si="2"/>
        <v/>
      </c>
      <c r="AF5" s="26">
        <f t="shared" si="2"/>
        <v>1</v>
      </c>
      <c r="AG5" s="26">
        <f t="shared" si="2"/>
        <v>1</v>
      </c>
      <c r="AH5" s="26">
        <f t="shared" si="2"/>
        <v>1</v>
      </c>
      <c r="AI5" s="26">
        <f t="shared" si="2"/>
        <v>1</v>
      </c>
      <c r="AJ5" s="26">
        <f t="shared" si="2"/>
        <v>1</v>
      </c>
      <c r="AK5" s="26">
        <f t="shared" si="2"/>
        <v>1</v>
      </c>
      <c r="AL5" s="26">
        <f t="shared" si="2"/>
        <v>1</v>
      </c>
      <c r="AM5" s="26" t="str">
        <f t="shared" si="2"/>
        <v/>
      </c>
      <c r="AN5" s="26" t="str">
        <f t="shared" si="2"/>
        <v/>
      </c>
      <c r="AO5" s="26" t="str">
        <f t="shared" si="2"/>
        <v/>
      </c>
      <c r="AP5" s="26" t="str">
        <f t="shared" si="2"/>
        <v/>
      </c>
      <c r="AQ5" s="26" t="str">
        <f t="shared" si="2"/>
        <v/>
      </c>
      <c r="AR5" s="26" t="str">
        <f t="shared" si="2"/>
        <v/>
      </c>
    </row>
    <row r="6" spans="1:44" x14ac:dyDescent="0.2">
      <c r="A6" s="24" t="s">
        <v>93</v>
      </c>
      <c r="B6" s="23">
        <f t="shared" si="1"/>
        <v>6</v>
      </c>
      <c r="C6" s="25" t="s">
        <v>1531</v>
      </c>
      <c r="D6" s="26">
        <f t="shared" si="3"/>
        <v>1</v>
      </c>
      <c r="E6" s="26" t="str">
        <f t="shared" si="2"/>
        <v/>
      </c>
      <c r="F6" s="26" t="str">
        <f t="shared" si="2"/>
        <v/>
      </c>
      <c r="G6" s="26" t="str">
        <f t="shared" si="2"/>
        <v/>
      </c>
      <c r="H6" s="26" t="str">
        <f t="shared" si="2"/>
        <v/>
      </c>
      <c r="I6" s="26">
        <f t="shared" si="2"/>
        <v>1</v>
      </c>
      <c r="J6" s="26">
        <f t="shared" si="2"/>
        <v>1</v>
      </c>
      <c r="K6" s="26" t="str">
        <f t="shared" si="2"/>
        <v/>
      </c>
      <c r="L6" s="26" t="str">
        <f t="shared" si="2"/>
        <v/>
      </c>
      <c r="M6" s="26" t="str">
        <f t="shared" si="2"/>
        <v/>
      </c>
      <c r="N6" s="26" t="str">
        <f t="shared" si="2"/>
        <v/>
      </c>
      <c r="O6" s="26">
        <f t="shared" si="2"/>
        <v>1</v>
      </c>
      <c r="P6" s="26" t="str">
        <f t="shared" si="2"/>
        <v/>
      </c>
      <c r="Q6" s="26" t="str">
        <f t="shared" si="2"/>
        <v/>
      </c>
      <c r="R6" s="26">
        <f t="shared" si="2"/>
        <v>1</v>
      </c>
      <c r="S6" s="26" t="str">
        <f t="shared" si="2"/>
        <v/>
      </c>
      <c r="T6" s="26" t="str">
        <f t="shared" si="2"/>
        <v/>
      </c>
      <c r="U6" s="26" t="str">
        <f t="shared" si="2"/>
        <v/>
      </c>
      <c r="V6" s="26" t="str">
        <f t="shared" si="2"/>
        <v/>
      </c>
      <c r="W6" s="26" t="str">
        <f t="shared" si="2"/>
        <v/>
      </c>
      <c r="X6" s="26" t="str">
        <f t="shared" si="2"/>
        <v/>
      </c>
      <c r="Y6" s="26" t="str">
        <f t="shared" si="2"/>
        <v/>
      </c>
      <c r="Z6" s="26" t="str">
        <f t="shared" si="2"/>
        <v/>
      </c>
      <c r="AA6" s="26" t="str">
        <f t="shared" si="2"/>
        <v/>
      </c>
      <c r="AB6" s="26" t="str">
        <f t="shared" si="2"/>
        <v/>
      </c>
      <c r="AC6" s="26" t="str">
        <f t="shared" si="2"/>
        <v/>
      </c>
      <c r="AD6" s="26" t="str">
        <f t="shared" si="2"/>
        <v/>
      </c>
      <c r="AE6" s="26" t="str">
        <f t="shared" si="2"/>
        <v/>
      </c>
      <c r="AF6" s="26" t="str">
        <f t="shared" si="2"/>
        <v/>
      </c>
      <c r="AG6" s="26" t="str">
        <f t="shared" si="2"/>
        <v/>
      </c>
      <c r="AH6" s="26" t="str">
        <f t="shared" si="2"/>
        <v/>
      </c>
      <c r="AI6" s="26">
        <f t="shared" si="2"/>
        <v>1</v>
      </c>
      <c r="AJ6" s="26" t="str">
        <f t="shared" si="2"/>
        <v/>
      </c>
      <c r="AK6" s="26" t="str">
        <f t="shared" si="2"/>
        <v/>
      </c>
      <c r="AL6" s="26" t="str">
        <f t="shared" si="2"/>
        <v/>
      </c>
      <c r="AM6" s="26" t="str">
        <f t="shared" si="2"/>
        <v/>
      </c>
      <c r="AN6" s="26" t="str">
        <f t="shared" si="2"/>
        <v/>
      </c>
      <c r="AO6" s="26" t="str">
        <f t="shared" si="2"/>
        <v/>
      </c>
      <c r="AP6" s="26" t="str">
        <f t="shared" si="2"/>
        <v/>
      </c>
      <c r="AQ6" s="26" t="str">
        <f t="shared" si="2"/>
        <v/>
      </c>
      <c r="AR6" s="26" t="str">
        <f t="shared" si="2"/>
        <v/>
      </c>
    </row>
    <row r="7" spans="1:44" x14ac:dyDescent="0.2">
      <c r="A7" s="24" t="s">
        <v>94</v>
      </c>
      <c r="B7" s="23">
        <f t="shared" si="1"/>
        <v>9</v>
      </c>
      <c r="C7" s="25" t="s">
        <v>1561</v>
      </c>
      <c r="D7" s="26">
        <f t="shared" si="3"/>
        <v>1</v>
      </c>
      <c r="E7" s="26">
        <f t="shared" si="2"/>
        <v>1</v>
      </c>
      <c r="F7" s="26" t="str">
        <f t="shared" si="2"/>
        <v/>
      </c>
      <c r="G7" s="26" t="str">
        <f t="shared" si="2"/>
        <v/>
      </c>
      <c r="H7" s="26" t="str">
        <f t="shared" si="2"/>
        <v/>
      </c>
      <c r="I7" s="26" t="str">
        <f t="shared" si="2"/>
        <v/>
      </c>
      <c r="J7" s="26" t="str">
        <f t="shared" si="2"/>
        <v/>
      </c>
      <c r="K7" s="26" t="str">
        <f t="shared" si="2"/>
        <v/>
      </c>
      <c r="L7" s="26" t="str">
        <f t="shared" si="2"/>
        <v/>
      </c>
      <c r="M7" s="26" t="str">
        <f t="shared" si="2"/>
        <v/>
      </c>
      <c r="N7" s="26" t="str">
        <f t="shared" si="2"/>
        <v/>
      </c>
      <c r="O7" s="26" t="str">
        <f t="shared" si="2"/>
        <v/>
      </c>
      <c r="P7" s="26" t="str">
        <f t="shared" si="2"/>
        <v/>
      </c>
      <c r="Q7" s="26" t="str">
        <f t="shared" si="2"/>
        <v/>
      </c>
      <c r="R7" s="26">
        <f t="shared" si="2"/>
        <v>1</v>
      </c>
      <c r="S7" s="26" t="str">
        <f t="shared" si="2"/>
        <v/>
      </c>
      <c r="T7" s="26" t="str">
        <f t="shared" si="2"/>
        <v/>
      </c>
      <c r="U7" s="26" t="str">
        <f t="shared" si="2"/>
        <v/>
      </c>
      <c r="V7" s="26" t="str">
        <f t="shared" si="2"/>
        <v/>
      </c>
      <c r="W7" s="26" t="str">
        <f t="shared" si="2"/>
        <v/>
      </c>
      <c r="X7" s="26" t="str">
        <f t="shared" si="2"/>
        <v/>
      </c>
      <c r="Y7" s="26" t="str">
        <f t="shared" si="2"/>
        <v/>
      </c>
      <c r="Z7" s="26" t="str">
        <f t="shared" si="2"/>
        <v/>
      </c>
      <c r="AA7" s="26" t="str">
        <f t="shared" si="2"/>
        <v/>
      </c>
      <c r="AB7" s="26">
        <f t="shared" si="2"/>
        <v>1</v>
      </c>
      <c r="AC7" s="26">
        <f t="shared" si="2"/>
        <v>1</v>
      </c>
      <c r="AD7" s="26">
        <f t="shared" si="2"/>
        <v>1</v>
      </c>
      <c r="AE7" s="26" t="str">
        <f t="shared" si="2"/>
        <v/>
      </c>
      <c r="AF7" s="26" t="str">
        <f t="shared" si="2"/>
        <v/>
      </c>
      <c r="AG7" s="26">
        <f t="shared" si="2"/>
        <v>1</v>
      </c>
      <c r="AH7" s="26">
        <f t="shared" si="2"/>
        <v>1</v>
      </c>
      <c r="AI7" s="26">
        <f t="shared" si="2"/>
        <v>1</v>
      </c>
      <c r="AJ7" s="26" t="str">
        <f t="shared" si="2"/>
        <v/>
      </c>
      <c r="AK7" s="26" t="str">
        <f t="shared" si="2"/>
        <v/>
      </c>
      <c r="AL7" s="26" t="str">
        <f t="shared" si="2"/>
        <v/>
      </c>
      <c r="AM7" s="26" t="str">
        <f t="shared" si="2"/>
        <v/>
      </c>
      <c r="AN7" s="26" t="str">
        <f t="shared" si="2"/>
        <v/>
      </c>
      <c r="AO7" s="26" t="str">
        <f t="shared" si="2"/>
        <v/>
      </c>
      <c r="AP7" s="26" t="str">
        <f t="shared" si="2"/>
        <v/>
      </c>
      <c r="AQ7" s="26" t="str">
        <f t="shared" si="2"/>
        <v/>
      </c>
      <c r="AR7" s="26" t="str">
        <f t="shared" si="2"/>
        <v/>
      </c>
    </row>
    <row r="8" spans="1:44" x14ac:dyDescent="0.2">
      <c r="A8" s="24" t="s">
        <v>95</v>
      </c>
      <c r="B8" s="23">
        <f t="shared" si="1"/>
        <v>32</v>
      </c>
      <c r="C8" s="25" t="s">
        <v>1555</v>
      </c>
      <c r="D8" s="26">
        <f t="shared" si="3"/>
        <v>1</v>
      </c>
      <c r="E8" s="26">
        <f t="shared" si="2"/>
        <v>1</v>
      </c>
      <c r="F8" s="26">
        <f t="shared" si="2"/>
        <v>1</v>
      </c>
      <c r="G8" s="26">
        <f t="shared" si="2"/>
        <v>1</v>
      </c>
      <c r="H8" s="26">
        <f t="shared" si="2"/>
        <v>1</v>
      </c>
      <c r="I8" s="26">
        <f t="shared" si="2"/>
        <v>1</v>
      </c>
      <c r="J8" s="26" t="str">
        <f t="shared" si="2"/>
        <v/>
      </c>
      <c r="K8" s="26" t="str">
        <f t="shared" si="2"/>
        <v/>
      </c>
      <c r="L8" s="26" t="str">
        <f t="shared" si="2"/>
        <v/>
      </c>
      <c r="M8" s="26" t="str">
        <f t="shared" si="2"/>
        <v/>
      </c>
      <c r="N8" s="26">
        <f t="shared" si="2"/>
        <v>1</v>
      </c>
      <c r="O8" s="26">
        <f t="shared" si="2"/>
        <v>1</v>
      </c>
      <c r="P8" s="26">
        <f t="shared" si="2"/>
        <v>1</v>
      </c>
      <c r="Q8" s="26">
        <f t="shared" si="2"/>
        <v>1</v>
      </c>
      <c r="R8" s="26">
        <f t="shared" si="2"/>
        <v>1</v>
      </c>
      <c r="S8" s="26">
        <f t="shared" si="2"/>
        <v>1</v>
      </c>
      <c r="T8" s="26">
        <f t="shared" si="2"/>
        <v>1</v>
      </c>
      <c r="U8" s="26">
        <f t="shared" si="2"/>
        <v>1</v>
      </c>
      <c r="V8" s="26">
        <f t="shared" si="2"/>
        <v>1</v>
      </c>
      <c r="W8" s="26" t="str">
        <f t="shared" si="2"/>
        <v/>
      </c>
      <c r="X8" s="26">
        <f t="shared" si="2"/>
        <v>1</v>
      </c>
      <c r="Y8" s="26">
        <f t="shared" si="2"/>
        <v>1</v>
      </c>
      <c r="Z8" s="26">
        <f t="shared" si="2"/>
        <v>1</v>
      </c>
      <c r="AA8" s="26">
        <f t="shared" si="2"/>
        <v>1</v>
      </c>
      <c r="AB8" s="26">
        <f t="shared" si="2"/>
        <v>1</v>
      </c>
      <c r="AC8" s="26" t="str">
        <f t="shared" si="2"/>
        <v/>
      </c>
      <c r="AD8" s="26">
        <f t="shared" si="2"/>
        <v>1</v>
      </c>
      <c r="AE8" s="26">
        <f t="shared" si="2"/>
        <v>1</v>
      </c>
      <c r="AF8" s="26">
        <f t="shared" si="2"/>
        <v>1</v>
      </c>
      <c r="AG8" s="26">
        <f t="shared" si="2"/>
        <v>1</v>
      </c>
      <c r="AH8" s="26">
        <f t="shared" si="2"/>
        <v>1</v>
      </c>
      <c r="AI8" s="26">
        <f t="shared" si="2"/>
        <v>1</v>
      </c>
      <c r="AJ8" s="26">
        <f t="shared" si="2"/>
        <v>1</v>
      </c>
      <c r="AK8" s="26">
        <f t="shared" si="2"/>
        <v>1</v>
      </c>
      <c r="AL8" s="26">
        <f t="shared" si="2"/>
        <v>1</v>
      </c>
      <c r="AM8" s="26">
        <f t="shared" si="2"/>
        <v>1</v>
      </c>
      <c r="AN8" s="26" t="str">
        <f t="shared" si="2"/>
        <v/>
      </c>
      <c r="AO8" s="26" t="str">
        <f t="shared" si="2"/>
        <v/>
      </c>
      <c r="AP8" s="26">
        <f t="shared" si="2"/>
        <v>1</v>
      </c>
      <c r="AQ8" s="26">
        <f t="shared" si="2"/>
        <v>1</v>
      </c>
      <c r="AR8" s="26" t="str">
        <f t="shared" si="2"/>
        <v/>
      </c>
    </row>
    <row r="9" spans="1:44" x14ac:dyDescent="0.2">
      <c r="A9" s="24" t="s">
        <v>96</v>
      </c>
      <c r="B9" s="23">
        <f t="shared" si="1"/>
        <v>16</v>
      </c>
      <c r="C9" s="25" t="s">
        <v>1443</v>
      </c>
      <c r="D9" s="26">
        <f t="shared" si="3"/>
        <v>1</v>
      </c>
      <c r="E9" s="26">
        <f t="shared" si="2"/>
        <v>1</v>
      </c>
      <c r="F9" s="26">
        <f t="shared" si="2"/>
        <v>1</v>
      </c>
      <c r="G9" s="26">
        <f t="shared" si="2"/>
        <v>1</v>
      </c>
      <c r="H9" s="26" t="str">
        <f t="shared" si="2"/>
        <v/>
      </c>
      <c r="I9" s="26" t="str">
        <f t="shared" si="2"/>
        <v/>
      </c>
      <c r="J9" s="26" t="str">
        <f t="shared" si="2"/>
        <v/>
      </c>
      <c r="K9" s="26" t="str">
        <f t="shared" si="2"/>
        <v/>
      </c>
      <c r="L9" s="26" t="str">
        <f t="shared" si="2"/>
        <v/>
      </c>
      <c r="M9" s="26" t="str">
        <f t="shared" si="2"/>
        <v/>
      </c>
      <c r="N9" s="26" t="str">
        <f t="shared" si="2"/>
        <v/>
      </c>
      <c r="O9" s="26">
        <f t="shared" si="2"/>
        <v>1</v>
      </c>
      <c r="P9" s="26" t="str">
        <f t="shared" si="2"/>
        <v/>
      </c>
      <c r="Q9" s="26">
        <f t="shared" si="2"/>
        <v>1</v>
      </c>
      <c r="R9" s="26" t="str">
        <f t="shared" si="2"/>
        <v/>
      </c>
      <c r="S9" s="26" t="str">
        <f t="shared" si="2"/>
        <v/>
      </c>
      <c r="T9" s="26">
        <f t="shared" ref="T9:AR19" si="4">IF(ISERROR(FIND(T$2,$C9)),"",1)</f>
        <v>1</v>
      </c>
      <c r="U9" s="26" t="str">
        <f t="shared" si="4"/>
        <v/>
      </c>
      <c r="V9" s="26">
        <f t="shared" si="4"/>
        <v>1</v>
      </c>
      <c r="W9" s="26" t="str">
        <f t="shared" si="4"/>
        <v/>
      </c>
      <c r="X9" s="26" t="str">
        <f t="shared" si="4"/>
        <v/>
      </c>
      <c r="Y9" s="26">
        <f t="shared" si="4"/>
        <v>1</v>
      </c>
      <c r="Z9" s="26" t="str">
        <f t="shared" si="4"/>
        <v/>
      </c>
      <c r="AA9" s="26">
        <f t="shared" si="4"/>
        <v>1</v>
      </c>
      <c r="AB9" s="26">
        <f t="shared" si="4"/>
        <v>1</v>
      </c>
      <c r="AC9" s="26">
        <f t="shared" si="4"/>
        <v>1</v>
      </c>
      <c r="AD9" s="26">
        <f t="shared" si="4"/>
        <v>1</v>
      </c>
      <c r="AE9" s="26" t="str">
        <f t="shared" si="4"/>
        <v/>
      </c>
      <c r="AF9" s="26" t="str">
        <f t="shared" si="4"/>
        <v/>
      </c>
      <c r="AG9" s="26" t="str">
        <f t="shared" si="4"/>
        <v/>
      </c>
      <c r="AH9" s="26" t="str">
        <f t="shared" si="4"/>
        <v/>
      </c>
      <c r="AI9" s="26">
        <f t="shared" si="4"/>
        <v>1</v>
      </c>
      <c r="AJ9" s="26">
        <f t="shared" si="4"/>
        <v>1</v>
      </c>
      <c r="AK9" s="26" t="str">
        <f t="shared" si="4"/>
        <v/>
      </c>
      <c r="AL9" s="26" t="str">
        <f t="shared" si="4"/>
        <v/>
      </c>
      <c r="AM9" s="26" t="str">
        <f t="shared" si="4"/>
        <v/>
      </c>
      <c r="AN9" s="26" t="str">
        <f t="shared" si="4"/>
        <v/>
      </c>
      <c r="AO9" s="26" t="str">
        <f t="shared" si="4"/>
        <v/>
      </c>
      <c r="AP9" s="26" t="str">
        <f t="shared" si="4"/>
        <v/>
      </c>
      <c r="AQ9" s="26">
        <f t="shared" si="4"/>
        <v>1</v>
      </c>
      <c r="AR9" s="26" t="str">
        <f t="shared" si="4"/>
        <v/>
      </c>
    </row>
    <row r="10" spans="1:44" x14ac:dyDescent="0.2">
      <c r="A10" s="24" t="s">
        <v>97</v>
      </c>
      <c r="B10" s="23">
        <f t="shared" si="1"/>
        <v>21</v>
      </c>
      <c r="C10" s="25" t="s">
        <v>1563</v>
      </c>
      <c r="D10" s="26">
        <f t="shared" si="3"/>
        <v>1</v>
      </c>
      <c r="E10" s="26">
        <f t="shared" si="3"/>
        <v>1</v>
      </c>
      <c r="F10" s="26">
        <f t="shared" si="3"/>
        <v>1</v>
      </c>
      <c r="G10" s="26">
        <f t="shared" si="3"/>
        <v>1</v>
      </c>
      <c r="H10" s="26">
        <f t="shared" si="3"/>
        <v>1</v>
      </c>
      <c r="I10" s="26">
        <f t="shared" si="3"/>
        <v>1</v>
      </c>
      <c r="J10" s="26" t="str">
        <f t="shared" si="3"/>
        <v/>
      </c>
      <c r="K10" s="26" t="str">
        <f t="shared" si="3"/>
        <v/>
      </c>
      <c r="L10" s="26" t="str">
        <f t="shared" si="3"/>
        <v/>
      </c>
      <c r="M10" s="26" t="str">
        <f t="shared" si="3"/>
        <v/>
      </c>
      <c r="N10" s="26">
        <f t="shared" si="3"/>
        <v>1</v>
      </c>
      <c r="O10" s="26">
        <f t="shared" si="3"/>
        <v>1</v>
      </c>
      <c r="P10" s="26" t="str">
        <f t="shared" si="3"/>
        <v/>
      </c>
      <c r="Q10" s="26">
        <f t="shared" si="3"/>
        <v>1</v>
      </c>
      <c r="R10" s="26">
        <f t="shared" si="3"/>
        <v>1</v>
      </c>
      <c r="S10" s="26">
        <f t="shared" si="3"/>
        <v>1</v>
      </c>
      <c r="T10" s="26" t="str">
        <f t="shared" si="4"/>
        <v/>
      </c>
      <c r="U10" s="26">
        <f t="shared" si="4"/>
        <v>1</v>
      </c>
      <c r="V10" s="26">
        <f t="shared" si="4"/>
        <v>1</v>
      </c>
      <c r="W10" s="26">
        <f t="shared" si="4"/>
        <v>1</v>
      </c>
      <c r="X10" s="26">
        <f t="shared" si="4"/>
        <v>1</v>
      </c>
      <c r="Y10" s="26" t="str">
        <f t="shared" si="4"/>
        <v/>
      </c>
      <c r="Z10" s="26">
        <f t="shared" si="4"/>
        <v>1</v>
      </c>
      <c r="AA10" s="26">
        <f t="shared" si="4"/>
        <v>1</v>
      </c>
      <c r="AB10" s="26">
        <f t="shared" si="4"/>
        <v>1</v>
      </c>
      <c r="AC10" s="26" t="str">
        <f t="shared" si="4"/>
        <v/>
      </c>
      <c r="AD10" s="26" t="str">
        <f t="shared" si="4"/>
        <v/>
      </c>
      <c r="AE10" s="26">
        <f t="shared" si="4"/>
        <v>1</v>
      </c>
      <c r="AF10" s="26" t="str">
        <f t="shared" si="4"/>
        <v/>
      </c>
      <c r="AG10" s="26" t="str">
        <f t="shared" si="4"/>
        <v/>
      </c>
      <c r="AH10" s="26" t="str">
        <f t="shared" si="4"/>
        <v/>
      </c>
      <c r="AI10" s="26" t="str">
        <f t="shared" si="4"/>
        <v/>
      </c>
      <c r="AJ10" s="26" t="str">
        <f t="shared" si="4"/>
        <v/>
      </c>
      <c r="AK10" s="26" t="str">
        <f t="shared" si="4"/>
        <v/>
      </c>
      <c r="AL10" s="26">
        <f t="shared" si="4"/>
        <v>1</v>
      </c>
      <c r="AM10" s="26">
        <f t="shared" si="4"/>
        <v>1</v>
      </c>
      <c r="AN10" s="26" t="str">
        <f t="shared" si="4"/>
        <v/>
      </c>
      <c r="AO10" s="26" t="str">
        <f t="shared" si="4"/>
        <v/>
      </c>
      <c r="AP10" s="26" t="str">
        <f t="shared" si="4"/>
        <v/>
      </c>
      <c r="AQ10" s="26" t="str">
        <f t="shared" si="4"/>
        <v/>
      </c>
      <c r="AR10" s="26" t="str">
        <f t="shared" si="4"/>
        <v/>
      </c>
    </row>
    <row r="11" spans="1:44" x14ac:dyDescent="0.2">
      <c r="A11" s="29" t="s">
        <v>953</v>
      </c>
      <c r="B11" s="23">
        <f t="shared" si="1"/>
        <v>0</v>
      </c>
      <c r="D11" s="26" t="str">
        <f t="shared" si="3"/>
        <v/>
      </c>
      <c r="E11" s="26" t="str">
        <f t="shared" si="3"/>
        <v/>
      </c>
      <c r="F11" s="26" t="str">
        <f t="shared" si="3"/>
        <v/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 t="shared" si="4"/>
        <v/>
      </c>
      <c r="U11" s="26" t="str">
        <f t="shared" si="4"/>
        <v/>
      </c>
      <c r="V11" s="26" t="str">
        <f t="shared" si="4"/>
        <v/>
      </c>
      <c r="W11" s="26" t="str">
        <f t="shared" si="4"/>
        <v/>
      </c>
      <c r="X11" s="26" t="str">
        <f t="shared" si="4"/>
        <v/>
      </c>
      <c r="Y11" s="26" t="str">
        <f t="shared" si="4"/>
        <v/>
      </c>
      <c r="Z11" s="26" t="str">
        <f t="shared" si="4"/>
        <v/>
      </c>
      <c r="AA11" s="26" t="str">
        <f t="shared" si="4"/>
        <v/>
      </c>
      <c r="AB11" s="26" t="str">
        <f t="shared" si="4"/>
        <v/>
      </c>
      <c r="AC11" s="26" t="str">
        <f t="shared" si="4"/>
        <v/>
      </c>
      <c r="AD11" s="26" t="str">
        <f t="shared" si="4"/>
        <v/>
      </c>
      <c r="AE11" s="26" t="str">
        <f t="shared" si="4"/>
        <v/>
      </c>
      <c r="AF11" s="26" t="str">
        <f t="shared" si="4"/>
        <v/>
      </c>
      <c r="AG11" s="26" t="str">
        <f t="shared" si="4"/>
        <v/>
      </c>
      <c r="AH11" s="26" t="str">
        <f t="shared" si="4"/>
        <v/>
      </c>
      <c r="AI11" s="26" t="str">
        <f t="shared" si="4"/>
        <v/>
      </c>
      <c r="AJ11" s="26" t="str">
        <f t="shared" si="4"/>
        <v/>
      </c>
      <c r="AK11" s="26" t="str">
        <f t="shared" si="4"/>
        <v/>
      </c>
      <c r="AL11" s="26" t="str">
        <f t="shared" si="4"/>
        <v/>
      </c>
      <c r="AM11" s="26" t="str">
        <f t="shared" si="4"/>
        <v/>
      </c>
      <c r="AN11" s="26" t="str">
        <f t="shared" si="4"/>
        <v/>
      </c>
      <c r="AO11" s="26" t="str">
        <f t="shared" si="4"/>
        <v/>
      </c>
      <c r="AP11" s="26" t="str">
        <f t="shared" si="4"/>
        <v/>
      </c>
      <c r="AQ11" s="26" t="str">
        <f t="shared" si="4"/>
        <v/>
      </c>
      <c r="AR11" s="26" t="str">
        <f t="shared" si="4"/>
        <v/>
      </c>
    </row>
    <row r="12" spans="1:44" x14ac:dyDescent="0.2">
      <c r="A12" s="24" t="s">
        <v>98</v>
      </c>
      <c r="B12" s="23">
        <f t="shared" si="1"/>
        <v>24</v>
      </c>
      <c r="C12" s="25" t="s">
        <v>1594</v>
      </c>
      <c r="D12" s="26">
        <f t="shared" si="3"/>
        <v>1</v>
      </c>
      <c r="E12" s="26">
        <f t="shared" si="3"/>
        <v>1</v>
      </c>
      <c r="F12" s="26" t="str">
        <f t="shared" si="3"/>
        <v/>
      </c>
      <c r="G12" s="26">
        <f t="shared" si="3"/>
        <v>1</v>
      </c>
      <c r="H12" s="26" t="str">
        <f t="shared" si="3"/>
        <v/>
      </c>
      <c r="I12" s="26" t="str">
        <f t="shared" si="3"/>
        <v/>
      </c>
      <c r="J12" s="26" t="str">
        <f t="shared" si="3"/>
        <v/>
      </c>
      <c r="K12" s="26" t="str">
        <f t="shared" si="3"/>
        <v/>
      </c>
      <c r="L12" s="26" t="str">
        <f t="shared" si="3"/>
        <v/>
      </c>
      <c r="M12" s="26">
        <f t="shared" si="3"/>
        <v>1</v>
      </c>
      <c r="N12" s="26">
        <f t="shared" si="3"/>
        <v>1</v>
      </c>
      <c r="O12" s="26">
        <f t="shared" si="3"/>
        <v>1</v>
      </c>
      <c r="P12" s="26">
        <f t="shared" si="3"/>
        <v>1</v>
      </c>
      <c r="Q12" s="26">
        <f t="shared" si="3"/>
        <v>1</v>
      </c>
      <c r="R12" s="26" t="str">
        <f t="shared" si="3"/>
        <v/>
      </c>
      <c r="S12" s="26" t="str">
        <f t="shared" si="3"/>
        <v/>
      </c>
      <c r="T12" s="26">
        <f t="shared" si="4"/>
        <v>1</v>
      </c>
      <c r="U12" s="26">
        <f t="shared" si="4"/>
        <v>1</v>
      </c>
      <c r="V12" s="26">
        <f t="shared" si="4"/>
        <v>1</v>
      </c>
      <c r="W12" s="26" t="str">
        <f t="shared" si="4"/>
        <v/>
      </c>
      <c r="X12" s="26" t="str">
        <f t="shared" si="4"/>
        <v/>
      </c>
      <c r="Y12" s="26" t="str">
        <f t="shared" si="4"/>
        <v/>
      </c>
      <c r="Z12" s="26">
        <f t="shared" si="4"/>
        <v>1</v>
      </c>
      <c r="AA12" s="26">
        <f t="shared" si="4"/>
        <v>1</v>
      </c>
      <c r="AB12" s="26">
        <f t="shared" si="4"/>
        <v>1</v>
      </c>
      <c r="AC12" s="26" t="str">
        <f t="shared" si="4"/>
        <v/>
      </c>
      <c r="AD12" s="26">
        <f t="shared" si="4"/>
        <v>1</v>
      </c>
      <c r="AE12" s="26" t="str">
        <f t="shared" si="4"/>
        <v/>
      </c>
      <c r="AF12" s="26">
        <f t="shared" si="4"/>
        <v>1</v>
      </c>
      <c r="AG12" s="26">
        <f t="shared" si="4"/>
        <v>1</v>
      </c>
      <c r="AH12" s="26">
        <f t="shared" si="4"/>
        <v>1</v>
      </c>
      <c r="AI12" s="26">
        <f t="shared" si="4"/>
        <v>1</v>
      </c>
      <c r="AJ12" s="26">
        <f t="shared" si="4"/>
        <v>1</v>
      </c>
      <c r="AK12" s="26">
        <f t="shared" si="4"/>
        <v>1</v>
      </c>
      <c r="AL12" s="26">
        <f t="shared" si="4"/>
        <v>1</v>
      </c>
      <c r="AM12" s="26">
        <f t="shared" si="4"/>
        <v>1</v>
      </c>
      <c r="AN12" s="26">
        <f t="shared" si="4"/>
        <v>1</v>
      </c>
      <c r="AO12" s="26" t="str">
        <f t="shared" si="4"/>
        <v/>
      </c>
      <c r="AP12" s="26" t="str">
        <f t="shared" si="4"/>
        <v/>
      </c>
      <c r="AQ12" s="26" t="str">
        <f t="shared" si="4"/>
        <v/>
      </c>
      <c r="AR12" s="26" t="str">
        <f t="shared" si="4"/>
        <v/>
      </c>
    </row>
    <row r="13" spans="1:44" x14ac:dyDescent="0.2">
      <c r="A13" s="24" t="s">
        <v>99</v>
      </c>
      <c r="B13" s="23">
        <f t="shared" si="1"/>
        <v>9</v>
      </c>
      <c r="C13" s="25" t="s">
        <v>1595</v>
      </c>
      <c r="D13" s="26">
        <f t="shared" si="3"/>
        <v>1</v>
      </c>
      <c r="E13" s="26">
        <f t="shared" si="3"/>
        <v>1</v>
      </c>
      <c r="F13" s="26" t="str">
        <f t="shared" si="3"/>
        <v/>
      </c>
      <c r="G13" s="26" t="str">
        <f t="shared" si="3"/>
        <v/>
      </c>
      <c r="H13" s="26" t="str">
        <f t="shared" si="3"/>
        <v/>
      </c>
      <c r="I13" s="26">
        <f t="shared" si="3"/>
        <v>1</v>
      </c>
      <c r="J13" s="26" t="str">
        <f t="shared" si="3"/>
        <v/>
      </c>
      <c r="K13" s="26" t="str">
        <f t="shared" si="3"/>
        <v/>
      </c>
      <c r="L13" s="26">
        <f t="shared" si="3"/>
        <v>1</v>
      </c>
      <c r="M13" s="26" t="str">
        <f t="shared" si="3"/>
        <v/>
      </c>
      <c r="N13" s="26">
        <f t="shared" si="3"/>
        <v>1</v>
      </c>
      <c r="O13" s="26">
        <f t="shared" si="3"/>
        <v>1</v>
      </c>
      <c r="P13" s="26" t="str">
        <f t="shared" si="3"/>
        <v/>
      </c>
      <c r="Q13" s="26" t="str">
        <f t="shared" si="3"/>
        <v/>
      </c>
      <c r="R13" s="26">
        <f t="shared" si="3"/>
        <v>1</v>
      </c>
      <c r="S13" s="26">
        <f t="shared" si="3"/>
        <v>1</v>
      </c>
      <c r="T13" s="26">
        <f t="shared" si="4"/>
        <v>1</v>
      </c>
      <c r="U13" s="26" t="str">
        <f t="shared" si="4"/>
        <v/>
      </c>
      <c r="V13" s="26" t="str">
        <f t="shared" si="4"/>
        <v/>
      </c>
      <c r="W13" s="26" t="str">
        <f t="shared" si="4"/>
        <v/>
      </c>
      <c r="X13" s="26" t="str">
        <f t="shared" si="4"/>
        <v/>
      </c>
      <c r="Y13" s="26" t="str">
        <f t="shared" si="4"/>
        <v/>
      </c>
      <c r="Z13" s="26" t="str">
        <f t="shared" si="4"/>
        <v/>
      </c>
      <c r="AA13" s="26" t="str">
        <f t="shared" si="4"/>
        <v/>
      </c>
      <c r="AB13" s="26" t="str">
        <f t="shared" si="4"/>
        <v/>
      </c>
      <c r="AC13" s="26" t="str">
        <f t="shared" si="4"/>
        <v/>
      </c>
      <c r="AD13" s="26" t="str">
        <f t="shared" si="4"/>
        <v/>
      </c>
      <c r="AE13" s="26" t="str">
        <f t="shared" si="4"/>
        <v/>
      </c>
      <c r="AF13" s="26" t="str">
        <f t="shared" si="4"/>
        <v/>
      </c>
      <c r="AG13" s="26" t="str">
        <f t="shared" si="4"/>
        <v/>
      </c>
      <c r="AH13" s="26" t="str">
        <f t="shared" si="4"/>
        <v/>
      </c>
      <c r="AI13" s="26" t="str">
        <f t="shared" si="4"/>
        <v/>
      </c>
      <c r="AJ13" s="26" t="str">
        <f t="shared" si="4"/>
        <v/>
      </c>
      <c r="AK13" s="26" t="str">
        <f t="shared" si="4"/>
        <v/>
      </c>
      <c r="AL13" s="26" t="str">
        <f t="shared" si="4"/>
        <v/>
      </c>
      <c r="AM13" s="26" t="str">
        <f t="shared" si="4"/>
        <v/>
      </c>
      <c r="AN13" s="26" t="str">
        <f t="shared" si="4"/>
        <v/>
      </c>
      <c r="AO13" s="26" t="str">
        <f t="shared" si="4"/>
        <v/>
      </c>
      <c r="AP13" s="26" t="str">
        <f t="shared" si="4"/>
        <v/>
      </c>
      <c r="AQ13" s="26" t="str">
        <f t="shared" si="4"/>
        <v/>
      </c>
      <c r="AR13" s="26" t="str">
        <f t="shared" si="4"/>
        <v/>
      </c>
    </row>
    <row r="14" spans="1:44" x14ac:dyDescent="0.2">
      <c r="A14" s="24" t="s">
        <v>100</v>
      </c>
      <c r="B14" s="23">
        <f t="shared" si="1"/>
        <v>10</v>
      </c>
      <c r="C14" s="25" t="s">
        <v>1444</v>
      </c>
      <c r="D14" s="26">
        <f t="shared" si="3"/>
        <v>1</v>
      </c>
      <c r="E14" s="26" t="str">
        <f t="shared" si="3"/>
        <v/>
      </c>
      <c r="F14" s="26" t="str">
        <f t="shared" si="3"/>
        <v/>
      </c>
      <c r="G14" s="26">
        <f t="shared" si="3"/>
        <v>1</v>
      </c>
      <c r="H14" s="26" t="str">
        <f t="shared" si="3"/>
        <v/>
      </c>
      <c r="I14" s="26" t="str">
        <f t="shared" si="3"/>
        <v/>
      </c>
      <c r="J14" s="26" t="str">
        <f t="shared" si="3"/>
        <v/>
      </c>
      <c r="K14" s="26" t="str">
        <f t="shared" si="3"/>
        <v/>
      </c>
      <c r="L14" s="26" t="str">
        <f t="shared" si="3"/>
        <v/>
      </c>
      <c r="M14" s="26">
        <f t="shared" si="3"/>
        <v>1</v>
      </c>
      <c r="N14" s="26" t="str">
        <f t="shared" si="3"/>
        <v/>
      </c>
      <c r="O14" s="26">
        <f t="shared" si="3"/>
        <v>1</v>
      </c>
      <c r="P14" s="26" t="str">
        <f t="shared" si="3"/>
        <v/>
      </c>
      <c r="Q14" s="26" t="str">
        <f t="shared" si="3"/>
        <v/>
      </c>
      <c r="R14" s="26" t="str">
        <f t="shared" si="3"/>
        <v/>
      </c>
      <c r="S14" s="26" t="str">
        <f t="shared" si="3"/>
        <v/>
      </c>
      <c r="T14" s="26">
        <f t="shared" si="4"/>
        <v>1</v>
      </c>
      <c r="U14" s="26" t="str">
        <f t="shared" si="4"/>
        <v/>
      </c>
      <c r="V14" s="26" t="str">
        <f t="shared" si="4"/>
        <v/>
      </c>
      <c r="W14" s="26" t="str">
        <f t="shared" si="4"/>
        <v/>
      </c>
      <c r="X14" s="26">
        <f t="shared" si="4"/>
        <v>1</v>
      </c>
      <c r="Y14" s="26" t="str">
        <f t="shared" si="4"/>
        <v/>
      </c>
      <c r="Z14" s="26" t="str">
        <f t="shared" si="4"/>
        <v/>
      </c>
      <c r="AA14" s="26" t="str">
        <f t="shared" si="4"/>
        <v/>
      </c>
      <c r="AB14" s="26">
        <f t="shared" si="4"/>
        <v>1</v>
      </c>
      <c r="AC14" s="26" t="str">
        <f t="shared" si="4"/>
        <v/>
      </c>
      <c r="AD14" s="26" t="str">
        <f t="shared" si="4"/>
        <v/>
      </c>
      <c r="AE14" s="26" t="str">
        <f t="shared" si="4"/>
        <v/>
      </c>
      <c r="AF14" s="26" t="str">
        <f t="shared" si="4"/>
        <v/>
      </c>
      <c r="AG14" s="26" t="str">
        <f t="shared" si="4"/>
        <v/>
      </c>
      <c r="AH14" s="26" t="str">
        <f t="shared" si="4"/>
        <v/>
      </c>
      <c r="AI14" s="26" t="str">
        <f t="shared" si="4"/>
        <v/>
      </c>
      <c r="AJ14" s="26" t="str">
        <f t="shared" si="4"/>
        <v/>
      </c>
      <c r="AK14" s="26">
        <f t="shared" si="4"/>
        <v>1</v>
      </c>
      <c r="AL14" s="26">
        <f t="shared" si="4"/>
        <v>1</v>
      </c>
      <c r="AM14" s="26" t="str">
        <f t="shared" si="4"/>
        <v/>
      </c>
      <c r="AN14" s="26">
        <f t="shared" si="4"/>
        <v>1</v>
      </c>
      <c r="AO14" s="26" t="str">
        <f t="shared" si="4"/>
        <v/>
      </c>
      <c r="AP14" s="26" t="str">
        <f t="shared" si="4"/>
        <v/>
      </c>
      <c r="AQ14" s="26" t="str">
        <f t="shared" si="4"/>
        <v/>
      </c>
      <c r="AR14" s="26" t="str">
        <f t="shared" si="4"/>
        <v/>
      </c>
    </row>
    <row r="15" spans="1:44" x14ac:dyDescent="0.2">
      <c r="A15" s="24" t="s">
        <v>101</v>
      </c>
      <c r="B15" s="23">
        <f t="shared" si="1"/>
        <v>35</v>
      </c>
      <c r="C15" s="25" t="s">
        <v>1445</v>
      </c>
      <c r="D15" s="26">
        <f t="shared" si="3"/>
        <v>1</v>
      </c>
      <c r="E15" s="26">
        <f t="shared" si="3"/>
        <v>1</v>
      </c>
      <c r="F15" s="26">
        <f t="shared" si="3"/>
        <v>1</v>
      </c>
      <c r="G15" s="26">
        <f t="shared" si="3"/>
        <v>1</v>
      </c>
      <c r="H15" s="26">
        <f t="shared" si="3"/>
        <v>1</v>
      </c>
      <c r="I15" s="26">
        <f t="shared" si="3"/>
        <v>1</v>
      </c>
      <c r="J15" s="26" t="str">
        <f t="shared" si="3"/>
        <v/>
      </c>
      <c r="K15" s="26" t="str">
        <f t="shared" si="3"/>
        <v/>
      </c>
      <c r="L15" s="26">
        <f t="shared" si="3"/>
        <v>1</v>
      </c>
      <c r="M15" s="26">
        <f t="shared" si="3"/>
        <v>1</v>
      </c>
      <c r="N15" s="26">
        <f t="shared" si="3"/>
        <v>1</v>
      </c>
      <c r="O15" s="26">
        <f t="shared" si="3"/>
        <v>1</v>
      </c>
      <c r="P15" s="26">
        <f t="shared" si="3"/>
        <v>1</v>
      </c>
      <c r="Q15" s="26">
        <f t="shared" si="3"/>
        <v>1</v>
      </c>
      <c r="R15" s="26">
        <f t="shared" si="3"/>
        <v>1</v>
      </c>
      <c r="S15" s="26">
        <f t="shared" si="3"/>
        <v>1</v>
      </c>
      <c r="T15" s="26">
        <f t="shared" si="4"/>
        <v>1</v>
      </c>
      <c r="U15" s="26">
        <f t="shared" si="4"/>
        <v>1</v>
      </c>
      <c r="V15" s="26">
        <f t="shared" si="4"/>
        <v>1</v>
      </c>
      <c r="W15" s="26">
        <f t="shared" si="4"/>
        <v>1</v>
      </c>
      <c r="X15" s="26">
        <f t="shared" si="4"/>
        <v>1</v>
      </c>
      <c r="Y15" s="26">
        <f t="shared" si="4"/>
        <v>1</v>
      </c>
      <c r="Z15" s="26">
        <f t="shared" si="4"/>
        <v>1</v>
      </c>
      <c r="AA15" s="26">
        <f t="shared" si="4"/>
        <v>1</v>
      </c>
      <c r="AB15" s="26">
        <f t="shared" si="4"/>
        <v>1</v>
      </c>
      <c r="AC15" s="26">
        <f t="shared" si="4"/>
        <v>1</v>
      </c>
      <c r="AD15" s="26">
        <f t="shared" si="4"/>
        <v>1</v>
      </c>
      <c r="AE15" s="26">
        <f t="shared" si="4"/>
        <v>1</v>
      </c>
      <c r="AF15" s="26">
        <f t="shared" si="4"/>
        <v>1</v>
      </c>
      <c r="AG15" s="26">
        <f t="shared" si="4"/>
        <v>1</v>
      </c>
      <c r="AH15" s="26">
        <f t="shared" si="4"/>
        <v>1</v>
      </c>
      <c r="AI15" s="26">
        <f t="shared" si="4"/>
        <v>1</v>
      </c>
      <c r="AJ15" s="26">
        <f t="shared" si="4"/>
        <v>1</v>
      </c>
      <c r="AK15" s="26">
        <f t="shared" si="4"/>
        <v>1</v>
      </c>
      <c r="AL15" s="26">
        <f t="shared" si="4"/>
        <v>1</v>
      </c>
      <c r="AM15" s="26">
        <f t="shared" si="4"/>
        <v>1</v>
      </c>
      <c r="AN15" s="26">
        <f t="shared" si="4"/>
        <v>1</v>
      </c>
      <c r="AO15" s="26" t="str">
        <f t="shared" si="4"/>
        <v/>
      </c>
      <c r="AP15" s="26" t="str">
        <f t="shared" si="4"/>
        <v/>
      </c>
      <c r="AQ15" s="26" t="str">
        <f t="shared" si="4"/>
        <v/>
      </c>
      <c r="AR15" s="26" t="str">
        <f t="shared" si="4"/>
        <v/>
      </c>
    </row>
    <row r="16" spans="1:44" x14ac:dyDescent="0.2">
      <c r="A16" s="24" t="s">
        <v>102</v>
      </c>
      <c r="B16" s="23">
        <f t="shared" si="1"/>
        <v>15</v>
      </c>
      <c r="C16" s="25" t="s">
        <v>1378</v>
      </c>
      <c r="D16" s="26">
        <f t="shared" si="3"/>
        <v>1</v>
      </c>
      <c r="E16" s="26">
        <f t="shared" si="3"/>
        <v>1</v>
      </c>
      <c r="F16" s="26" t="str">
        <f t="shared" si="3"/>
        <v/>
      </c>
      <c r="G16" s="26">
        <f t="shared" si="3"/>
        <v>1</v>
      </c>
      <c r="H16" s="26" t="str">
        <f t="shared" si="3"/>
        <v/>
      </c>
      <c r="I16" s="26">
        <f t="shared" si="3"/>
        <v>1</v>
      </c>
      <c r="J16" s="26" t="str">
        <f t="shared" si="3"/>
        <v/>
      </c>
      <c r="K16" s="26" t="str">
        <f t="shared" si="3"/>
        <v/>
      </c>
      <c r="L16" s="26" t="str">
        <f t="shared" si="3"/>
        <v/>
      </c>
      <c r="M16" s="26" t="str">
        <f t="shared" si="3"/>
        <v/>
      </c>
      <c r="N16" s="26" t="str">
        <f t="shared" si="3"/>
        <v/>
      </c>
      <c r="O16" s="26">
        <f t="shared" si="3"/>
        <v>1</v>
      </c>
      <c r="P16" s="26" t="str">
        <f t="shared" si="3"/>
        <v/>
      </c>
      <c r="Q16" s="26">
        <f t="shared" si="3"/>
        <v>1</v>
      </c>
      <c r="R16" s="26" t="str">
        <f t="shared" si="3"/>
        <v/>
      </c>
      <c r="S16" s="26">
        <f t="shared" si="3"/>
        <v>1</v>
      </c>
      <c r="T16" s="26">
        <f t="shared" si="4"/>
        <v>1</v>
      </c>
      <c r="U16" s="26">
        <f t="shared" si="4"/>
        <v>1</v>
      </c>
      <c r="V16" s="26" t="str">
        <f t="shared" si="4"/>
        <v/>
      </c>
      <c r="W16" s="26" t="str">
        <f t="shared" si="4"/>
        <v/>
      </c>
      <c r="X16" s="26" t="str">
        <f t="shared" si="4"/>
        <v/>
      </c>
      <c r="Y16" s="26" t="str">
        <f t="shared" si="4"/>
        <v/>
      </c>
      <c r="Z16" s="26" t="str">
        <f t="shared" si="4"/>
        <v/>
      </c>
      <c r="AA16" s="26" t="str">
        <f t="shared" si="4"/>
        <v/>
      </c>
      <c r="AB16" s="26">
        <f t="shared" si="4"/>
        <v>1</v>
      </c>
      <c r="AC16" s="26">
        <f t="shared" si="4"/>
        <v>1</v>
      </c>
      <c r="AD16" s="26">
        <f t="shared" si="4"/>
        <v>1</v>
      </c>
      <c r="AE16" s="26" t="str">
        <f t="shared" si="4"/>
        <v/>
      </c>
      <c r="AF16" s="26" t="str">
        <f t="shared" si="4"/>
        <v/>
      </c>
      <c r="AG16" s="26">
        <f t="shared" si="4"/>
        <v>1</v>
      </c>
      <c r="AH16" s="26" t="str">
        <f t="shared" si="4"/>
        <v/>
      </c>
      <c r="AI16" s="26" t="str">
        <f t="shared" si="4"/>
        <v/>
      </c>
      <c r="AJ16" s="26" t="str">
        <f t="shared" si="4"/>
        <v/>
      </c>
      <c r="AK16" s="26">
        <f t="shared" si="4"/>
        <v>1</v>
      </c>
      <c r="AL16" s="26">
        <f t="shared" si="4"/>
        <v>1</v>
      </c>
      <c r="AM16" s="26" t="str">
        <f t="shared" si="4"/>
        <v/>
      </c>
      <c r="AN16" s="26" t="str">
        <f t="shared" si="4"/>
        <v/>
      </c>
      <c r="AO16" s="26" t="str">
        <f t="shared" si="4"/>
        <v/>
      </c>
      <c r="AP16" s="26" t="str">
        <f t="shared" si="4"/>
        <v/>
      </c>
      <c r="AQ16" s="26" t="str">
        <f t="shared" si="4"/>
        <v/>
      </c>
      <c r="AR16" s="26" t="str">
        <f t="shared" si="4"/>
        <v/>
      </c>
    </row>
    <row r="17" spans="1:44" x14ac:dyDescent="0.2">
      <c r="A17" s="24" t="s">
        <v>586</v>
      </c>
      <c r="B17" s="23">
        <f t="shared" si="1"/>
        <v>1</v>
      </c>
      <c r="C17" s="25" t="s">
        <v>805</v>
      </c>
      <c r="D17" s="26" t="str">
        <f t="shared" si="3"/>
        <v/>
      </c>
      <c r="E17" s="26" t="str">
        <f t="shared" si="3"/>
        <v/>
      </c>
      <c r="F17" s="26" t="str">
        <f t="shared" si="3"/>
        <v/>
      </c>
      <c r="G17" s="26" t="str">
        <f t="shared" si="3"/>
        <v/>
      </c>
      <c r="H17" s="26" t="str">
        <f t="shared" si="3"/>
        <v/>
      </c>
      <c r="I17" s="26" t="str">
        <f t="shared" si="3"/>
        <v/>
      </c>
      <c r="J17" s="26" t="str">
        <f t="shared" si="3"/>
        <v/>
      </c>
      <c r="K17" s="26" t="str">
        <f t="shared" si="3"/>
        <v/>
      </c>
      <c r="L17" s="26" t="str">
        <f t="shared" si="3"/>
        <v/>
      </c>
      <c r="M17" s="26" t="str">
        <f t="shared" si="3"/>
        <v/>
      </c>
      <c r="N17" s="26">
        <f t="shared" si="3"/>
        <v>1</v>
      </c>
      <c r="O17" s="26" t="str">
        <f t="shared" si="3"/>
        <v/>
      </c>
      <c r="P17" s="26" t="str">
        <f t="shared" si="3"/>
        <v/>
      </c>
      <c r="Q17" s="26" t="str">
        <f t="shared" si="3"/>
        <v/>
      </c>
      <c r="R17" s="26" t="str">
        <f t="shared" si="3"/>
        <v/>
      </c>
      <c r="S17" s="26" t="str">
        <f t="shared" si="3"/>
        <v/>
      </c>
      <c r="T17" s="26" t="str">
        <f t="shared" si="4"/>
        <v/>
      </c>
      <c r="U17" s="26" t="str">
        <f t="shared" si="4"/>
        <v/>
      </c>
      <c r="V17" s="26" t="str">
        <f t="shared" si="4"/>
        <v/>
      </c>
      <c r="W17" s="26" t="str">
        <f t="shared" si="4"/>
        <v/>
      </c>
      <c r="X17" s="26" t="str">
        <f t="shared" si="4"/>
        <v/>
      </c>
      <c r="Y17" s="26" t="str">
        <f t="shared" si="4"/>
        <v/>
      </c>
      <c r="Z17" s="26" t="str">
        <f t="shared" si="4"/>
        <v/>
      </c>
      <c r="AA17" s="26" t="str">
        <f t="shared" si="4"/>
        <v/>
      </c>
      <c r="AB17" s="26" t="str">
        <f t="shared" si="4"/>
        <v/>
      </c>
      <c r="AC17" s="26" t="str">
        <f t="shared" si="4"/>
        <v/>
      </c>
      <c r="AD17" s="26" t="str">
        <f t="shared" si="4"/>
        <v/>
      </c>
      <c r="AE17" s="26" t="str">
        <f t="shared" si="4"/>
        <v/>
      </c>
      <c r="AF17" s="26" t="str">
        <f t="shared" si="4"/>
        <v/>
      </c>
      <c r="AG17" s="26" t="str">
        <f t="shared" si="4"/>
        <v/>
      </c>
      <c r="AH17" s="26" t="str">
        <f t="shared" si="4"/>
        <v/>
      </c>
      <c r="AI17" s="26" t="str">
        <f t="shared" si="4"/>
        <v/>
      </c>
      <c r="AJ17" s="26" t="str">
        <f t="shared" si="4"/>
        <v/>
      </c>
      <c r="AK17" s="26" t="str">
        <f t="shared" si="4"/>
        <v/>
      </c>
      <c r="AL17" s="26" t="str">
        <f t="shared" si="4"/>
        <v/>
      </c>
      <c r="AM17" s="26" t="str">
        <f t="shared" si="4"/>
        <v/>
      </c>
      <c r="AN17" s="26" t="str">
        <f t="shared" si="4"/>
        <v/>
      </c>
      <c r="AO17" s="26" t="str">
        <f t="shared" si="4"/>
        <v/>
      </c>
      <c r="AP17" s="26" t="str">
        <f t="shared" si="4"/>
        <v/>
      </c>
      <c r="AQ17" s="26" t="str">
        <f t="shared" si="4"/>
        <v/>
      </c>
      <c r="AR17" s="26" t="str">
        <f t="shared" si="4"/>
        <v/>
      </c>
    </row>
    <row r="18" spans="1:44" x14ac:dyDescent="0.2">
      <c r="A18" s="24" t="s">
        <v>103</v>
      </c>
      <c r="B18" s="23">
        <f t="shared" si="1"/>
        <v>24</v>
      </c>
      <c r="C18" s="25" t="s">
        <v>1446</v>
      </c>
      <c r="D18" s="26" t="str">
        <f t="shared" si="3"/>
        <v/>
      </c>
      <c r="E18" s="26">
        <f t="shared" si="3"/>
        <v>1</v>
      </c>
      <c r="F18" s="26">
        <f t="shared" si="3"/>
        <v>1</v>
      </c>
      <c r="G18" s="26">
        <f t="shared" si="3"/>
        <v>1</v>
      </c>
      <c r="H18" s="26">
        <f t="shared" si="3"/>
        <v>1</v>
      </c>
      <c r="I18" s="26">
        <f t="shared" si="3"/>
        <v>1</v>
      </c>
      <c r="J18" s="26" t="str">
        <f t="shared" si="3"/>
        <v/>
      </c>
      <c r="K18" s="26" t="str">
        <f t="shared" si="3"/>
        <v/>
      </c>
      <c r="L18" s="26" t="str">
        <f t="shared" si="3"/>
        <v/>
      </c>
      <c r="M18" s="26">
        <f t="shared" si="3"/>
        <v>1</v>
      </c>
      <c r="N18" s="26">
        <f t="shared" si="3"/>
        <v>1</v>
      </c>
      <c r="O18" s="26">
        <f t="shared" si="3"/>
        <v>1</v>
      </c>
      <c r="P18" s="26">
        <f t="shared" si="3"/>
        <v>1</v>
      </c>
      <c r="Q18" s="26">
        <f t="shared" si="3"/>
        <v>1</v>
      </c>
      <c r="R18" s="26">
        <f t="shared" si="3"/>
        <v>1</v>
      </c>
      <c r="S18" s="26">
        <f t="shared" si="3"/>
        <v>1</v>
      </c>
      <c r="T18" s="26">
        <f t="shared" si="4"/>
        <v>1</v>
      </c>
      <c r="U18" s="26">
        <f t="shared" si="4"/>
        <v>1</v>
      </c>
      <c r="V18" s="26">
        <f t="shared" si="4"/>
        <v>1</v>
      </c>
      <c r="W18" s="26" t="str">
        <f t="shared" si="4"/>
        <v/>
      </c>
      <c r="X18" s="26">
        <f t="shared" si="4"/>
        <v>1</v>
      </c>
      <c r="Y18" s="26">
        <f t="shared" si="4"/>
        <v>1</v>
      </c>
      <c r="Z18" s="26">
        <f t="shared" si="4"/>
        <v>1</v>
      </c>
      <c r="AA18" s="26">
        <f t="shared" si="4"/>
        <v>1</v>
      </c>
      <c r="AB18" s="26">
        <f t="shared" si="4"/>
        <v>1</v>
      </c>
      <c r="AC18" s="26" t="str">
        <f t="shared" si="4"/>
        <v/>
      </c>
      <c r="AD18" s="26">
        <f t="shared" si="4"/>
        <v>1</v>
      </c>
      <c r="AE18" s="26" t="str">
        <f t="shared" si="4"/>
        <v/>
      </c>
      <c r="AF18" s="26" t="str">
        <f t="shared" si="4"/>
        <v/>
      </c>
      <c r="AG18" s="26" t="str">
        <f t="shared" si="4"/>
        <v/>
      </c>
      <c r="AH18" s="26" t="str">
        <f t="shared" si="4"/>
        <v/>
      </c>
      <c r="AI18" s="26" t="str">
        <f t="shared" si="4"/>
        <v/>
      </c>
      <c r="AJ18" s="26" t="str">
        <f t="shared" si="4"/>
        <v/>
      </c>
      <c r="AK18" s="26">
        <f t="shared" si="4"/>
        <v>1</v>
      </c>
      <c r="AL18" s="26">
        <f t="shared" si="4"/>
        <v>1</v>
      </c>
      <c r="AM18" s="26">
        <f t="shared" si="4"/>
        <v>1</v>
      </c>
      <c r="AN18" s="26" t="str">
        <f t="shared" si="4"/>
        <v/>
      </c>
      <c r="AO18" s="26" t="str">
        <f t="shared" si="4"/>
        <v/>
      </c>
      <c r="AP18" s="26" t="str">
        <f t="shared" si="4"/>
        <v/>
      </c>
      <c r="AQ18" s="26" t="str">
        <f t="shared" si="4"/>
        <v/>
      </c>
      <c r="AR18" s="26" t="str">
        <f t="shared" si="4"/>
        <v/>
      </c>
    </row>
    <row r="19" spans="1:44" x14ac:dyDescent="0.2">
      <c r="A19" s="24" t="s">
        <v>104</v>
      </c>
      <c r="B19" s="23">
        <f t="shared" si="1"/>
        <v>3</v>
      </c>
      <c r="C19" s="25" t="s">
        <v>1379</v>
      </c>
      <c r="D19" s="26" t="str">
        <f t="shared" si="3"/>
        <v/>
      </c>
      <c r="E19" s="26" t="str">
        <f t="shared" si="3"/>
        <v/>
      </c>
      <c r="F19" s="26" t="str">
        <f t="shared" si="3"/>
        <v/>
      </c>
      <c r="G19" s="26" t="str">
        <f t="shared" si="3"/>
        <v/>
      </c>
      <c r="H19" s="26" t="str">
        <f t="shared" si="3"/>
        <v/>
      </c>
      <c r="I19" s="26" t="str">
        <f t="shared" si="3"/>
        <v/>
      </c>
      <c r="J19" s="26" t="str">
        <f t="shared" si="3"/>
        <v/>
      </c>
      <c r="K19" s="26" t="str">
        <f t="shared" si="3"/>
        <v/>
      </c>
      <c r="L19" s="26" t="str">
        <f t="shared" si="3"/>
        <v/>
      </c>
      <c r="M19" s="26" t="str">
        <f t="shared" si="3"/>
        <v/>
      </c>
      <c r="N19" s="26" t="str">
        <f t="shared" si="3"/>
        <v/>
      </c>
      <c r="O19" s="26" t="str">
        <f t="shared" si="3"/>
        <v/>
      </c>
      <c r="P19" s="26" t="str">
        <f t="shared" si="3"/>
        <v/>
      </c>
      <c r="Q19" s="26" t="str">
        <f t="shared" si="3"/>
        <v/>
      </c>
      <c r="R19" s="26" t="str">
        <f t="shared" si="3"/>
        <v/>
      </c>
      <c r="S19" s="26" t="str">
        <f t="shared" si="3"/>
        <v/>
      </c>
      <c r="T19" s="26" t="str">
        <f t="shared" si="4"/>
        <v/>
      </c>
      <c r="U19" s="26" t="str">
        <f t="shared" si="4"/>
        <v/>
      </c>
      <c r="V19" s="26" t="str">
        <f t="shared" si="4"/>
        <v/>
      </c>
      <c r="W19" s="26" t="str">
        <f t="shared" si="4"/>
        <v/>
      </c>
      <c r="X19" s="26" t="str">
        <f t="shared" si="4"/>
        <v/>
      </c>
      <c r="Y19" s="26" t="str">
        <f t="shared" ref="Y19:AN49" si="5">IF(ISERROR(FIND(Y$2,$C19)),"",1)</f>
        <v/>
      </c>
      <c r="Z19" s="26" t="str">
        <f t="shared" si="5"/>
        <v/>
      </c>
      <c r="AA19" s="26">
        <f t="shared" si="5"/>
        <v>1</v>
      </c>
      <c r="AB19" s="26">
        <f t="shared" si="5"/>
        <v>1</v>
      </c>
      <c r="AC19" s="26">
        <f t="shared" si="5"/>
        <v>1</v>
      </c>
      <c r="AD19" s="26" t="str">
        <f t="shared" si="5"/>
        <v/>
      </c>
      <c r="AE19" s="26" t="str">
        <f t="shared" si="5"/>
        <v/>
      </c>
      <c r="AF19" s="26" t="str">
        <f t="shared" si="5"/>
        <v/>
      </c>
      <c r="AG19" s="26" t="str">
        <f t="shared" si="5"/>
        <v/>
      </c>
      <c r="AH19" s="26" t="str">
        <f t="shared" si="5"/>
        <v/>
      </c>
      <c r="AI19" s="26" t="str">
        <f t="shared" si="5"/>
        <v/>
      </c>
      <c r="AJ19" s="26" t="str">
        <f t="shared" si="5"/>
        <v/>
      </c>
      <c r="AK19" s="26" t="str">
        <f t="shared" si="5"/>
        <v/>
      </c>
      <c r="AL19" s="26" t="str">
        <f t="shared" si="5"/>
        <v/>
      </c>
      <c r="AM19" s="26" t="str">
        <f t="shared" si="5"/>
        <v/>
      </c>
      <c r="AN19" s="26" t="str">
        <f t="shared" si="5"/>
        <v/>
      </c>
      <c r="AO19" s="26" t="str">
        <f t="shared" ref="AO19:AR49" si="6">IF(ISERROR(FIND(AO$2,$C19)),"",1)</f>
        <v/>
      </c>
      <c r="AP19" s="26" t="str">
        <f t="shared" si="6"/>
        <v/>
      </c>
      <c r="AQ19" s="26" t="str">
        <f t="shared" si="6"/>
        <v/>
      </c>
      <c r="AR19" s="26" t="str">
        <f t="shared" si="6"/>
        <v/>
      </c>
    </row>
    <row r="20" spans="1:44" x14ac:dyDescent="0.2">
      <c r="A20" s="24" t="s">
        <v>105</v>
      </c>
      <c r="B20" s="23">
        <f t="shared" si="1"/>
        <v>7</v>
      </c>
      <c r="C20" s="25" t="s">
        <v>1553</v>
      </c>
      <c r="D20" s="26" t="str">
        <f t="shared" ref="D20:S35" si="7">IF(ISERROR(FIND(D$2,$C20)),"",1)</f>
        <v/>
      </c>
      <c r="E20" s="26">
        <f t="shared" si="7"/>
        <v>1</v>
      </c>
      <c r="F20" s="26" t="str">
        <f t="shared" si="7"/>
        <v/>
      </c>
      <c r="G20" s="26">
        <f t="shared" si="7"/>
        <v>1</v>
      </c>
      <c r="H20" s="26" t="str">
        <f t="shared" si="7"/>
        <v/>
      </c>
      <c r="I20" s="26" t="str">
        <f t="shared" si="7"/>
        <v/>
      </c>
      <c r="J20" s="26" t="str">
        <f t="shared" si="7"/>
        <v/>
      </c>
      <c r="K20" s="26" t="str">
        <f t="shared" si="7"/>
        <v/>
      </c>
      <c r="L20" s="26" t="str">
        <f t="shared" si="7"/>
        <v/>
      </c>
      <c r="M20" s="26" t="str">
        <f t="shared" si="7"/>
        <v/>
      </c>
      <c r="N20" s="26" t="str">
        <f t="shared" si="7"/>
        <v/>
      </c>
      <c r="O20" s="26" t="str">
        <f t="shared" si="7"/>
        <v/>
      </c>
      <c r="P20" s="26" t="str">
        <f t="shared" si="7"/>
        <v/>
      </c>
      <c r="Q20" s="26" t="str">
        <f t="shared" si="7"/>
        <v/>
      </c>
      <c r="R20" s="26">
        <f t="shared" si="7"/>
        <v>1</v>
      </c>
      <c r="S20" s="26" t="str">
        <f t="shared" si="7"/>
        <v/>
      </c>
      <c r="T20" s="26">
        <f t="shared" ref="T20:AI49" si="8">IF(ISERROR(FIND(T$2,$C20)),"",1)</f>
        <v>1</v>
      </c>
      <c r="U20" s="26" t="str">
        <f t="shared" si="8"/>
        <v/>
      </c>
      <c r="V20" s="26">
        <f t="shared" si="8"/>
        <v>1</v>
      </c>
      <c r="W20" s="26" t="str">
        <f t="shared" si="8"/>
        <v/>
      </c>
      <c r="X20" s="26" t="str">
        <f t="shared" si="8"/>
        <v/>
      </c>
      <c r="Y20" s="26" t="str">
        <f t="shared" si="8"/>
        <v/>
      </c>
      <c r="Z20" s="26" t="str">
        <f t="shared" si="8"/>
        <v/>
      </c>
      <c r="AA20" s="26" t="str">
        <f t="shared" si="8"/>
        <v/>
      </c>
      <c r="AB20" s="26" t="str">
        <f t="shared" si="8"/>
        <v/>
      </c>
      <c r="AC20" s="26" t="str">
        <f t="shared" si="8"/>
        <v/>
      </c>
      <c r="AD20" s="26">
        <f t="shared" si="8"/>
        <v>1</v>
      </c>
      <c r="AE20" s="26" t="str">
        <f t="shared" si="8"/>
        <v/>
      </c>
      <c r="AF20" s="26" t="str">
        <f t="shared" si="8"/>
        <v/>
      </c>
      <c r="AG20" s="26">
        <f t="shared" si="8"/>
        <v>1</v>
      </c>
      <c r="AH20" s="26" t="str">
        <f t="shared" si="8"/>
        <v/>
      </c>
      <c r="AI20" s="26" t="str">
        <f t="shared" si="8"/>
        <v/>
      </c>
      <c r="AJ20" s="26" t="str">
        <f t="shared" si="5"/>
        <v/>
      </c>
      <c r="AK20" s="26" t="str">
        <f t="shared" si="5"/>
        <v/>
      </c>
      <c r="AL20" s="26" t="str">
        <f t="shared" si="5"/>
        <v/>
      </c>
      <c r="AM20" s="26" t="str">
        <f t="shared" si="5"/>
        <v/>
      </c>
      <c r="AN20" s="26" t="str">
        <f t="shared" si="5"/>
        <v/>
      </c>
      <c r="AO20" s="26" t="str">
        <f t="shared" si="6"/>
        <v/>
      </c>
      <c r="AP20" s="26" t="str">
        <f t="shared" si="6"/>
        <v/>
      </c>
      <c r="AQ20" s="26" t="str">
        <f t="shared" si="6"/>
        <v/>
      </c>
      <c r="AR20" s="26" t="str">
        <f t="shared" si="6"/>
        <v/>
      </c>
    </row>
    <row r="21" spans="1:44" x14ac:dyDescent="0.2">
      <c r="A21" s="24" t="s">
        <v>106</v>
      </c>
      <c r="B21" s="23">
        <f t="shared" si="1"/>
        <v>1</v>
      </c>
      <c r="C21" s="25" t="s">
        <v>806</v>
      </c>
      <c r="D21" s="26" t="str">
        <f t="shared" si="7"/>
        <v/>
      </c>
      <c r="E21" s="26" t="str">
        <f t="shared" si="7"/>
        <v/>
      </c>
      <c r="F21" s="26" t="str">
        <f t="shared" si="7"/>
        <v/>
      </c>
      <c r="G21" s="26">
        <f t="shared" si="7"/>
        <v>1</v>
      </c>
      <c r="H21" s="26" t="str">
        <f t="shared" si="7"/>
        <v/>
      </c>
      <c r="I21" s="26" t="str">
        <f t="shared" si="7"/>
        <v/>
      </c>
      <c r="J21" s="26" t="str">
        <f t="shared" si="7"/>
        <v/>
      </c>
      <c r="K21" s="26" t="str">
        <f t="shared" si="7"/>
        <v/>
      </c>
      <c r="L21" s="26" t="str">
        <f t="shared" si="7"/>
        <v/>
      </c>
      <c r="M21" s="26" t="str">
        <f t="shared" si="7"/>
        <v/>
      </c>
      <c r="N21" s="26" t="str">
        <f t="shared" si="7"/>
        <v/>
      </c>
      <c r="O21" s="26" t="str">
        <f t="shared" si="7"/>
        <v/>
      </c>
      <c r="P21" s="26" t="str">
        <f t="shared" si="7"/>
        <v/>
      </c>
      <c r="Q21" s="26" t="str">
        <f t="shared" si="7"/>
        <v/>
      </c>
      <c r="R21" s="26" t="str">
        <f t="shared" si="7"/>
        <v/>
      </c>
      <c r="S21" s="26" t="str">
        <f t="shared" si="7"/>
        <v/>
      </c>
      <c r="T21" s="26" t="str">
        <f t="shared" si="8"/>
        <v/>
      </c>
      <c r="U21" s="26" t="str">
        <f t="shared" si="8"/>
        <v/>
      </c>
      <c r="V21" s="26" t="str">
        <f t="shared" si="8"/>
        <v/>
      </c>
      <c r="W21" s="26" t="str">
        <f t="shared" si="8"/>
        <v/>
      </c>
      <c r="X21" s="26" t="str">
        <f t="shared" si="8"/>
        <v/>
      </c>
      <c r="Y21" s="26" t="str">
        <f t="shared" si="8"/>
        <v/>
      </c>
      <c r="Z21" s="26" t="str">
        <f t="shared" si="8"/>
        <v/>
      </c>
      <c r="AA21" s="26" t="str">
        <f t="shared" si="8"/>
        <v/>
      </c>
      <c r="AB21" s="26" t="str">
        <f t="shared" si="8"/>
        <v/>
      </c>
      <c r="AC21" s="26" t="str">
        <f t="shared" si="8"/>
        <v/>
      </c>
      <c r="AD21" s="26" t="str">
        <f t="shared" si="8"/>
        <v/>
      </c>
      <c r="AE21" s="26" t="str">
        <f t="shared" si="8"/>
        <v/>
      </c>
      <c r="AF21" s="26" t="str">
        <f t="shared" si="8"/>
        <v/>
      </c>
      <c r="AG21" s="26" t="str">
        <f t="shared" si="8"/>
        <v/>
      </c>
      <c r="AH21" s="26" t="str">
        <f t="shared" si="8"/>
        <v/>
      </c>
      <c r="AI21" s="26" t="str">
        <f t="shared" si="8"/>
        <v/>
      </c>
      <c r="AJ21" s="26" t="str">
        <f t="shared" si="5"/>
        <v/>
      </c>
      <c r="AK21" s="26" t="str">
        <f t="shared" si="5"/>
        <v/>
      </c>
      <c r="AL21" s="26" t="str">
        <f t="shared" si="5"/>
        <v/>
      </c>
      <c r="AM21" s="26" t="str">
        <f t="shared" si="5"/>
        <v/>
      </c>
      <c r="AN21" s="26" t="str">
        <f t="shared" si="5"/>
        <v/>
      </c>
      <c r="AO21" s="26" t="str">
        <f t="shared" si="6"/>
        <v/>
      </c>
      <c r="AP21" s="26" t="str">
        <f t="shared" si="6"/>
        <v/>
      </c>
      <c r="AQ21" s="26" t="str">
        <f t="shared" si="6"/>
        <v/>
      </c>
      <c r="AR21" s="26" t="str">
        <f t="shared" si="6"/>
        <v/>
      </c>
    </row>
    <row r="22" spans="1:44" x14ac:dyDescent="0.2">
      <c r="A22" s="24" t="s">
        <v>107</v>
      </c>
      <c r="B22" s="23">
        <f t="shared" si="1"/>
        <v>17</v>
      </c>
      <c r="C22" s="25" t="s">
        <v>1582</v>
      </c>
      <c r="D22" s="26" t="str">
        <f t="shared" si="7"/>
        <v/>
      </c>
      <c r="E22" s="26">
        <f t="shared" si="7"/>
        <v>1</v>
      </c>
      <c r="F22" s="26" t="str">
        <f t="shared" si="7"/>
        <v/>
      </c>
      <c r="G22" s="26" t="str">
        <f t="shared" si="7"/>
        <v/>
      </c>
      <c r="H22" s="26" t="str">
        <f t="shared" si="7"/>
        <v/>
      </c>
      <c r="I22" s="26" t="str">
        <f t="shared" si="7"/>
        <v/>
      </c>
      <c r="J22" s="26" t="str">
        <f t="shared" si="7"/>
        <v/>
      </c>
      <c r="K22" s="26" t="str">
        <f t="shared" si="7"/>
        <v/>
      </c>
      <c r="L22" s="26">
        <f t="shared" si="7"/>
        <v>1</v>
      </c>
      <c r="M22" s="26">
        <f t="shared" si="7"/>
        <v>1</v>
      </c>
      <c r="N22" s="26">
        <f t="shared" si="7"/>
        <v>1</v>
      </c>
      <c r="O22" s="26">
        <f t="shared" si="7"/>
        <v>1</v>
      </c>
      <c r="P22" s="26">
        <f t="shared" si="7"/>
        <v>1</v>
      </c>
      <c r="Q22" s="26">
        <f t="shared" si="7"/>
        <v>1</v>
      </c>
      <c r="R22" s="26">
        <f t="shared" si="7"/>
        <v>1</v>
      </c>
      <c r="S22" s="26">
        <f t="shared" si="7"/>
        <v>1</v>
      </c>
      <c r="T22" s="26">
        <f t="shared" si="8"/>
        <v>1</v>
      </c>
      <c r="U22" s="26">
        <f t="shared" si="8"/>
        <v>1</v>
      </c>
      <c r="V22" s="26">
        <f t="shared" si="8"/>
        <v>1</v>
      </c>
      <c r="W22" s="26" t="str">
        <f t="shared" si="8"/>
        <v/>
      </c>
      <c r="X22" s="26">
        <f t="shared" si="8"/>
        <v>1</v>
      </c>
      <c r="Y22" s="26" t="str">
        <f t="shared" si="8"/>
        <v/>
      </c>
      <c r="Z22" s="26" t="str">
        <f t="shared" si="8"/>
        <v/>
      </c>
      <c r="AA22" s="26" t="str">
        <f t="shared" si="8"/>
        <v/>
      </c>
      <c r="AB22" s="26" t="str">
        <f t="shared" si="8"/>
        <v/>
      </c>
      <c r="AC22" s="26" t="str">
        <f t="shared" si="8"/>
        <v/>
      </c>
      <c r="AD22" s="26">
        <f t="shared" si="8"/>
        <v>1</v>
      </c>
      <c r="AE22" s="26" t="str">
        <f t="shared" si="8"/>
        <v/>
      </c>
      <c r="AF22" s="26" t="str">
        <f t="shared" si="8"/>
        <v/>
      </c>
      <c r="AG22" s="26">
        <f t="shared" si="8"/>
        <v>1</v>
      </c>
      <c r="AH22" s="26" t="str">
        <f t="shared" si="8"/>
        <v/>
      </c>
      <c r="AI22" s="26">
        <f t="shared" si="8"/>
        <v>1</v>
      </c>
      <c r="AJ22" s="26" t="str">
        <f t="shared" si="5"/>
        <v/>
      </c>
      <c r="AK22" s="26" t="str">
        <f t="shared" si="5"/>
        <v/>
      </c>
      <c r="AL22" s="26">
        <f t="shared" si="5"/>
        <v>1</v>
      </c>
      <c r="AM22" s="26" t="str">
        <f t="shared" si="5"/>
        <v/>
      </c>
      <c r="AN22" s="26" t="str">
        <f t="shared" si="5"/>
        <v/>
      </c>
      <c r="AO22" s="26" t="str">
        <f t="shared" si="6"/>
        <v/>
      </c>
      <c r="AP22" s="26" t="str">
        <f t="shared" si="6"/>
        <v/>
      </c>
      <c r="AQ22" s="26" t="str">
        <f t="shared" si="6"/>
        <v/>
      </c>
      <c r="AR22" s="26" t="str">
        <f t="shared" si="6"/>
        <v/>
      </c>
    </row>
    <row r="23" spans="1:44" ht="11.25" customHeight="1" x14ac:dyDescent="0.2">
      <c r="A23" s="24" t="s">
        <v>108</v>
      </c>
      <c r="B23" s="23">
        <f t="shared" si="1"/>
        <v>24</v>
      </c>
      <c r="C23" s="25" t="s">
        <v>1554</v>
      </c>
      <c r="D23" s="26" t="str">
        <f t="shared" si="7"/>
        <v/>
      </c>
      <c r="E23" s="26">
        <f t="shared" si="7"/>
        <v>1</v>
      </c>
      <c r="F23" s="26" t="str">
        <f t="shared" si="7"/>
        <v/>
      </c>
      <c r="G23" s="26">
        <f t="shared" si="7"/>
        <v>1</v>
      </c>
      <c r="H23" s="26" t="str">
        <f t="shared" si="7"/>
        <v/>
      </c>
      <c r="I23" s="26">
        <f t="shared" si="7"/>
        <v>1</v>
      </c>
      <c r="J23" s="26" t="str">
        <f t="shared" si="7"/>
        <v/>
      </c>
      <c r="K23" s="26" t="str">
        <f t="shared" si="7"/>
        <v/>
      </c>
      <c r="L23" s="26" t="str">
        <f t="shared" si="7"/>
        <v/>
      </c>
      <c r="M23" s="26" t="str">
        <f t="shared" si="7"/>
        <v/>
      </c>
      <c r="N23" s="26">
        <f t="shared" si="7"/>
        <v>1</v>
      </c>
      <c r="O23" s="26">
        <f t="shared" si="7"/>
        <v>1</v>
      </c>
      <c r="P23" s="26" t="str">
        <f t="shared" si="7"/>
        <v/>
      </c>
      <c r="Q23" s="26">
        <f t="shared" si="7"/>
        <v>1</v>
      </c>
      <c r="R23" s="26">
        <f t="shared" si="7"/>
        <v>1</v>
      </c>
      <c r="S23" s="26">
        <f t="shared" si="7"/>
        <v>1</v>
      </c>
      <c r="T23" s="26">
        <f t="shared" si="8"/>
        <v>1</v>
      </c>
      <c r="U23" s="26" t="str">
        <f t="shared" si="8"/>
        <v/>
      </c>
      <c r="V23" s="26">
        <f t="shared" si="8"/>
        <v>1</v>
      </c>
      <c r="W23" s="26">
        <f t="shared" si="8"/>
        <v>1</v>
      </c>
      <c r="X23" s="26">
        <f t="shared" si="8"/>
        <v>1</v>
      </c>
      <c r="Y23" s="26" t="str">
        <f t="shared" si="8"/>
        <v/>
      </c>
      <c r="Z23" s="26" t="str">
        <f t="shared" si="8"/>
        <v/>
      </c>
      <c r="AA23" s="26">
        <f t="shared" si="8"/>
        <v>1</v>
      </c>
      <c r="AB23" s="26">
        <f t="shared" si="8"/>
        <v>1</v>
      </c>
      <c r="AC23" s="26">
        <f t="shared" si="8"/>
        <v>1</v>
      </c>
      <c r="AD23" s="26">
        <f t="shared" si="8"/>
        <v>1</v>
      </c>
      <c r="AE23" s="26" t="str">
        <f t="shared" si="8"/>
        <v/>
      </c>
      <c r="AF23" s="26" t="str">
        <f t="shared" si="8"/>
        <v/>
      </c>
      <c r="AG23" s="26">
        <f t="shared" si="8"/>
        <v>1</v>
      </c>
      <c r="AH23" s="26">
        <f t="shared" si="8"/>
        <v>1</v>
      </c>
      <c r="AI23" s="26">
        <f t="shared" si="8"/>
        <v>1</v>
      </c>
      <c r="AJ23" s="26">
        <f t="shared" si="5"/>
        <v>1</v>
      </c>
      <c r="AK23" s="26">
        <f t="shared" si="5"/>
        <v>1</v>
      </c>
      <c r="AL23" s="26">
        <f t="shared" si="5"/>
        <v>1</v>
      </c>
      <c r="AM23" s="26" t="str">
        <f t="shared" si="5"/>
        <v/>
      </c>
      <c r="AN23" s="26">
        <f t="shared" si="5"/>
        <v>1</v>
      </c>
      <c r="AO23" s="26" t="str">
        <f t="shared" si="6"/>
        <v/>
      </c>
      <c r="AP23" s="26">
        <f t="shared" si="6"/>
        <v>1</v>
      </c>
      <c r="AQ23" s="26" t="str">
        <f t="shared" si="6"/>
        <v/>
      </c>
      <c r="AR23" s="26" t="str">
        <f t="shared" si="6"/>
        <v/>
      </c>
    </row>
    <row r="24" spans="1:44" x14ac:dyDescent="0.2">
      <c r="A24" s="24" t="s">
        <v>109</v>
      </c>
      <c r="B24" s="23">
        <f t="shared" si="1"/>
        <v>38</v>
      </c>
      <c r="C24" s="25" t="s">
        <v>1593</v>
      </c>
      <c r="D24" s="26">
        <f t="shared" si="7"/>
        <v>1</v>
      </c>
      <c r="E24" s="26">
        <f t="shared" si="7"/>
        <v>1</v>
      </c>
      <c r="F24" s="26">
        <f t="shared" si="7"/>
        <v>1</v>
      </c>
      <c r="G24" s="26">
        <f t="shared" si="7"/>
        <v>1</v>
      </c>
      <c r="H24" s="26">
        <f t="shared" si="7"/>
        <v>1</v>
      </c>
      <c r="I24" s="26">
        <f t="shared" si="7"/>
        <v>1</v>
      </c>
      <c r="J24" s="26">
        <f t="shared" si="7"/>
        <v>1</v>
      </c>
      <c r="K24" s="26">
        <f t="shared" si="7"/>
        <v>1</v>
      </c>
      <c r="L24" s="26">
        <f t="shared" si="7"/>
        <v>1</v>
      </c>
      <c r="M24" s="26" t="str">
        <f t="shared" si="7"/>
        <v/>
      </c>
      <c r="N24" s="26">
        <f t="shared" si="7"/>
        <v>1</v>
      </c>
      <c r="O24" s="26">
        <f t="shared" si="7"/>
        <v>1</v>
      </c>
      <c r="P24" s="26">
        <f t="shared" si="7"/>
        <v>1</v>
      </c>
      <c r="Q24" s="26">
        <f t="shared" si="7"/>
        <v>1</v>
      </c>
      <c r="R24" s="26">
        <f t="shared" si="7"/>
        <v>1</v>
      </c>
      <c r="S24" s="26">
        <f t="shared" si="7"/>
        <v>1</v>
      </c>
      <c r="T24" s="26">
        <f t="shared" si="8"/>
        <v>1</v>
      </c>
      <c r="U24" s="26">
        <f t="shared" si="8"/>
        <v>1</v>
      </c>
      <c r="V24" s="26">
        <f t="shared" si="8"/>
        <v>1</v>
      </c>
      <c r="W24" s="26">
        <f t="shared" si="8"/>
        <v>1</v>
      </c>
      <c r="X24" s="26">
        <f t="shared" si="8"/>
        <v>1</v>
      </c>
      <c r="Y24" s="26">
        <f t="shared" si="8"/>
        <v>1</v>
      </c>
      <c r="Z24" s="26">
        <f t="shared" si="8"/>
        <v>1</v>
      </c>
      <c r="AA24" s="26">
        <f t="shared" si="8"/>
        <v>1</v>
      </c>
      <c r="AB24" s="26">
        <f t="shared" si="8"/>
        <v>1</v>
      </c>
      <c r="AC24" s="26">
        <f t="shared" si="8"/>
        <v>1</v>
      </c>
      <c r="AD24" s="26">
        <f t="shared" si="8"/>
        <v>1</v>
      </c>
      <c r="AE24" s="26">
        <f t="shared" si="8"/>
        <v>1</v>
      </c>
      <c r="AF24" s="26">
        <f t="shared" si="8"/>
        <v>1</v>
      </c>
      <c r="AG24" s="26">
        <f t="shared" si="8"/>
        <v>1</v>
      </c>
      <c r="AH24" s="26">
        <f t="shared" si="8"/>
        <v>1</v>
      </c>
      <c r="AI24" s="26">
        <f t="shared" si="8"/>
        <v>1</v>
      </c>
      <c r="AJ24" s="26">
        <f t="shared" si="5"/>
        <v>1</v>
      </c>
      <c r="AK24" s="26">
        <f t="shared" si="5"/>
        <v>1</v>
      </c>
      <c r="AL24" s="26">
        <f t="shared" si="5"/>
        <v>1</v>
      </c>
      <c r="AM24" s="26">
        <f t="shared" si="5"/>
        <v>1</v>
      </c>
      <c r="AN24" s="26">
        <f t="shared" si="5"/>
        <v>1</v>
      </c>
      <c r="AO24" s="26" t="str">
        <f t="shared" si="6"/>
        <v/>
      </c>
      <c r="AP24" s="26">
        <f t="shared" si="6"/>
        <v>1</v>
      </c>
      <c r="AQ24" s="26">
        <f t="shared" si="6"/>
        <v>1</v>
      </c>
      <c r="AR24" s="26" t="str">
        <f t="shared" si="6"/>
        <v/>
      </c>
    </row>
    <row r="25" spans="1:44" x14ac:dyDescent="0.2">
      <c r="A25" s="24" t="s">
        <v>110</v>
      </c>
      <c r="B25" s="23">
        <f t="shared" si="1"/>
        <v>14</v>
      </c>
      <c r="C25" s="25" t="s">
        <v>1532</v>
      </c>
      <c r="D25" s="26" t="str">
        <f t="shared" si="7"/>
        <v/>
      </c>
      <c r="E25" s="26" t="str">
        <f t="shared" si="7"/>
        <v/>
      </c>
      <c r="F25" s="26" t="str">
        <f t="shared" si="7"/>
        <v/>
      </c>
      <c r="G25" s="26">
        <f t="shared" si="7"/>
        <v>1</v>
      </c>
      <c r="H25" s="26" t="str">
        <f t="shared" si="7"/>
        <v/>
      </c>
      <c r="I25" s="26" t="str">
        <f t="shared" si="7"/>
        <v/>
      </c>
      <c r="J25" s="26">
        <f t="shared" si="7"/>
        <v>1</v>
      </c>
      <c r="K25" s="26" t="str">
        <f t="shared" si="7"/>
        <v/>
      </c>
      <c r="L25" s="26">
        <f t="shared" si="7"/>
        <v>1</v>
      </c>
      <c r="M25" s="26">
        <f t="shared" si="7"/>
        <v>1</v>
      </c>
      <c r="N25" s="26" t="str">
        <f t="shared" si="7"/>
        <v/>
      </c>
      <c r="O25" s="26">
        <f t="shared" si="7"/>
        <v>1</v>
      </c>
      <c r="P25" s="26" t="str">
        <f t="shared" si="7"/>
        <v/>
      </c>
      <c r="Q25" s="26">
        <f t="shared" si="7"/>
        <v>1</v>
      </c>
      <c r="R25" s="26">
        <f t="shared" si="7"/>
        <v>1</v>
      </c>
      <c r="S25" s="26">
        <f t="shared" si="7"/>
        <v>1</v>
      </c>
      <c r="T25" s="26">
        <f t="shared" si="8"/>
        <v>1</v>
      </c>
      <c r="U25" s="26" t="str">
        <f t="shared" si="8"/>
        <v/>
      </c>
      <c r="V25" s="26">
        <f t="shared" si="8"/>
        <v>1</v>
      </c>
      <c r="W25" s="26">
        <f t="shared" si="8"/>
        <v>1</v>
      </c>
      <c r="X25" s="26" t="str">
        <f t="shared" si="8"/>
        <v/>
      </c>
      <c r="Y25" s="26" t="str">
        <f t="shared" si="8"/>
        <v/>
      </c>
      <c r="Z25" s="26" t="str">
        <f t="shared" si="8"/>
        <v/>
      </c>
      <c r="AA25" s="26" t="str">
        <f t="shared" si="8"/>
        <v/>
      </c>
      <c r="AB25" s="26">
        <f t="shared" si="8"/>
        <v>1</v>
      </c>
      <c r="AC25" s="26" t="str">
        <f t="shared" si="8"/>
        <v/>
      </c>
      <c r="AD25" s="26" t="str">
        <f t="shared" si="8"/>
        <v/>
      </c>
      <c r="AE25" s="26" t="str">
        <f t="shared" si="8"/>
        <v/>
      </c>
      <c r="AF25" s="26" t="str">
        <f t="shared" si="8"/>
        <v/>
      </c>
      <c r="AG25" s="26" t="str">
        <f t="shared" si="8"/>
        <v/>
      </c>
      <c r="AH25" s="26">
        <f t="shared" si="8"/>
        <v>1</v>
      </c>
      <c r="AI25" s="26">
        <f t="shared" si="8"/>
        <v>1</v>
      </c>
      <c r="AJ25" s="26" t="str">
        <f t="shared" si="5"/>
        <v/>
      </c>
      <c r="AK25" s="26" t="str">
        <f t="shared" si="5"/>
        <v/>
      </c>
      <c r="AL25" s="26" t="str">
        <f t="shared" si="5"/>
        <v/>
      </c>
      <c r="AM25" s="26" t="str">
        <f t="shared" si="5"/>
        <v/>
      </c>
      <c r="AN25" s="26" t="str">
        <f t="shared" si="5"/>
        <v/>
      </c>
      <c r="AO25" s="26" t="str">
        <f t="shared" si="6"/>
        <v/>
      </c>
      <c r="AP25" s="26" t="str">
        <f t="shared" si="6"/>
        <v/>
      </c>
      <c r="AQ25" s="26" t="str">
        <f t="shared" si="6"/>
        <v/>
      </c>
      <c r="AR25" s="26" t="str">
        <f t="shared" si="6"/>
        <v/>
      </c>
    </row>
    <row r="26" spans="1:44" x14ac:dyDescent="0.2">
      <c r="A26" s="24" t="s">
        <v>111</v>
      </c>
      <c r="B26" s="23">
        <f t="shared" si="1"/>
        <v>7</v>
      </c>
      <c r="C26" s="25" t="s">
        <v>1447</v>
      </c>
      <c r="D26" s="26" t="str">
        <f t="shared" si="7"/>
        <v/>
      </c>
      <c r="E26" s="26">
        <f t="shared" si="7"/>
        <v>1</v>
      </c>
      <c r="F26" s="26" t="str">
        <f t="shared" si="7"/>
        <v/>
      </c>
      <c r="G26" s="26" t="str">
        <f t="shared" si="7"/>
        <v/>
      </c>
      <c r="H26" s="26" t="str">
        <f t="shared" si="7"/>
        <v/>
      </c>
      <c r="I26" s="26" t="str">
        <f t="shared" si="7"/>
        <v/>
      </c>
      <c r="J26" s="26" t="str">
        <f t="shared" si="7"/>
        <v/>
      </c>
      <c r="K26" s="26" t="str">
        <f t="shared" si="7"/>
        <v/>
      </c>
      <c r="L26" s="26" t="str">
        <f t="shared" si="7"/>
        <v/>
      </c>
      <c r="M26" s="26" t="str">
        <f t="shared" si="7"/>
        <v/>
      </c>
      <c r="N26" s="26" t="str">
        <f t="shared" si="7"/>
        <v/>
      </c>
      <c r="O26" s="26" t="str">
        <f t="shared" si="7"/>
        <v/>
      </c>
      <c r="P26" s="26" t="str">
        <f t="shared" si="7"/>
        <v/>
      </c>
      <c r="Q26" s="26">
        <f t="shared" si="7"/>
        <v>1</v>
      </c>
      <c r="R26" s="26" t="str">
        <f t="shared" si="7"/>
        <v/>
      </c>
      <c r="S26" s="26" t="str">
        <f t="shared" si="7"/>
        <v/>
      </c>
      <c r="T26" s="26" t="str">
        <f t="shared" si="8"/>
        <v/>
      </c>
      <c r="U26" s="26" t="str">
        <f t="shared" si="8"/>
        <v/>
      </c>
      <c r="V26" s="26" t="str">
        <f t="shared" si="8"/>
        <v/>
      </c>
      <c r="W26" s="26" t="str">
        <f t="shared" si="8"/>
        <v/>
      </c>
      <c r="X26" s="26" t="str">
        <f t="shared" si="8"/>
        <v/>
      </c>
      <c r="Y26" s="26" t="str">
        <f t="shared" si="8"/>
        <v/>
      </c>
      <c r="Z26" s="26" t="str">
        <f t="shared" si="8"/>
        <v/>
      </c>
      <c r="AA26" s="26">
        <f t="shared" si="8"/>
        <v>1</v>
      </c>
      <c r="AB26" s="26">
        <f t="shared" si="8"/>
        <v>1</v>
      </c>
      <c r="AC26" s="26" t="str">
        <f t="shared" si="8"/>
        <v/>
      </c>
      <c r="AD26" s="26">
        <f t="shared" si="8"/>
        <v>1</v>
      </c>
      <c r="AE26" s="26" t="str">
        <f t="shared" si="8"/>
        <v/>
      </c>
      <c r="AF26" s="26" t="str">
        <f t="shared" si="8"/>
        <v/>
      </c>
      <c r="AG26" s="26" t="str">
        <f t="shared" si="8"/>
        <v/>
      </c>
      <c r="AH26" s="26" t="str">
        <f t="shared" si="8"/>
        <v/>
      </c>
      <c r="AI26" s="26">
        <f t="shared" si="8"/>
        <v>1</v>
      </c>
      <c r="AJ26" s="26" t="str">
        <f t="shared" si="5"/>
        <v/>
      </c>
      <c r="AK26" s="26" t="str">
        <f t="shared" si="5"/>
        <v/>
      </c>
      <c r="AL26" s="26">
        <f t="shared" si="5"/>
        <v>1</v>
      </c>
      <c r="AM26" s="26" t="str">
        <f t="shared" si="5"/>
        <v/>
      </c>
      <c r="AN26" s="26" t="str">
        <f t="shared" si="5"/>
        <v/>
      </c>
      <c r="AO26" s="26" t="str">
        <f t="shared" si="6"/>
        <v/>
      </c>
      <c r="AP26" s="26" t="str">
        <f t="shared" si="6"/>
        <v/>
      </c>
      <c r="AQ26" s="26" t="str">
        <f t="shared" si="6"/>
        <v/>
      </c>
      <c r="AR26" s="26" t="str">
        <f t="shared" si="6"/>
        <v/>
      </c>
    </row>
    <row r="27" spans="1:44" x14ac:dyDescent="0.2">
      <c r="A27" s="24" t="s">
        <v>112</v>
      </c>
      <c r="B27" s="23">
        <f t="shared" si="1"/>
        <v>21</v>
      </c>
      <c r="C27" s="25" t="s">
        <v>1381</v>
      </c>
      <c r="D27" s="26">
        <f t="shared" si="7"/>
        <v>1</v>
      </c>
      <c r="E27" s="26">
        <f t="shared" si="7"/>
        <v>1</v>
      </c>
      <c r="F27" s="26" t="str">
        <f t="shared" si="7"/>
        <v/>
      </c>
      <c r="G27" s="26">
        <f t="shared" si="7"/>
        <v>1</v>
      </c>
      <c r="H27" s="26" t="str">
        <f t="shared" si="7"/>
        <v/>
      </c>
      <c r="I27" s="26" t="str">
        <f t="shared" si="7"/>
        <v/>
      </c>
      <c r="J27" s="26" t="str">
        <f t="shared" si="7"/>
        <v/>
      </c>
      <c r="K27" s="26" t="str">
        <f t="shared" si="7"/>
        <v/>
      </c>
      <c r="L27" s="26" t="str">
        <f t="shared" si="7"/>
        <v/>
      </c>
      <c r="M27" s="26" t="str">
        <f t="shared" si="7"/>
        <v/>
      </c>
      <c r="N27" s="26" t="str">
        <f t="shared" si="7"/>
        <v/>
      </c>
      <c r="O27" s="26">
        <f t="shared" si="7"/>
        <v>1</v>
      </c>
      <c r="P27" s="26">
        <f t="shared" si="7"/>
        <v>1</v>
      </c>
      <c r="Q27" s="26">
        <f t="shared" si="7"/>
        <v>1</v>
      </c>
      <c r="R27" s="26">
        <f t="shared" si="7"/>
        <v>1</v>
      </c>
      <c r="S27" s="26" t="str">
        <f t="shared" si="7"/>
        <v/>
      </c>
      <c r="T27" s="26">
        <f t="shared" si="8"/>
        <v>1</v>
      </c>
      <c r="U27" s="26">
        <f t="shared" si="8"/>
        <v>1</v>
      </c>
      <c r="V27" s="26" t="str">
        <f t="shared" si="8"/>
        <v/>
      </c>
      <c r="W27" s="26">
        <f t="shared" si="8"/>
        <v>1</v>
      </c>
      <c r="X27" s="26">
        <f t="shared" si="8"/>
        <v>1</v>
      </c>
      <c r="Y27" s="26" t="str">
        <f t="shared" si="8"/>
        <v/>
      </c>
      <c r="Z27" s="26" t="str">
        <f t="shared" si="8"/>
        <v/>
      </c>
      <c r="AA27" s="26">
        <f t="shared" si="8"/>
        <v>1</v>
      </c>
      <c r="AB27" s="26">
        <f t="shared" si="8"/>
        <v>1</v>
      </c>
      <c r="AC27" s="26">
        <f t="shared" si="8"/>
        <v>1</v>
      </c>
      <c r="AD27" s="26">
        <f t="shared" si="8"/>
        <v>1</v>
      </c>
      <c r="AE27" s="26" t="str">
        <f t="shared" si="8"/>
        <v/>
      </c>
      <c r="AF27" s="26" t="str">
        <f t="shared" si="8"/>
        <v/>
      </c>
      <c r="AG27" s="26">
        <f t="shared" si="8"/>
        <v>1</v>
      </c>
      <c r="AH27" s="26">
        <f t="shared" si="8"/>
        <v>1</v>
      </c>
      <c r="AI27" s="26">
        <f t="shared" si="8"/>
        <v>1</v>
      </c>
      <c r="AJ27" s="26">
        <f t="shared" si="5"/>
        <v>1</v>
      </c>
      <c r="AK27" s="26">
        <f t="shared" si="5"/>
        <v>1</v>
      </c>
      <c r="AL27" s="26">
        <f t="shared" si="5"/>
        <v>1</v>
      </c>
      <c r="AM27" s="26" t="str">
        <f t="shared" si="5"/>
        <v/>
      </c>
      <c r="AN27" s="26" t="str">
        <f t="shared" si="5"/>
        <v/>
      </c>
      <c r="AO27" s="26" t="str">
        <f t="shared" si="6"/>
        <v/>
      </c>
      <c r="AP27" s="26" t="str">
        <f t="shared" si="6"/>
        <v/>
      </c>
      <c r="AQ27" s="26" t="str">
        <f t="shared" si="6"/>
        <v/>
      </c>
      <c r="AR27" s="26" t="str">
        <f t="shared" si="6"/>
        <v/>
      </c>
    </row>
    <row r="28" spans="1:44" x14ac:dyDescent="0.2">
      <c r="A28" s="24" t="s">
        <v>113</v>
      </c>
      <c r="B28" s="23">
        <f t="shared" si="1"/>
        <v>2</v>
      </c>
      <c r="C28" s="25" t="s">
        <v>807</v>
      </c>
      <c r="D28" s="26" t="str">
        <f t="shared" si="7"/>
        <v/>
      </c>
      <c r="E28" s="26">
        <f t="shared" si="7"/>
        <v>1</v>
      </c>
      <c r="F28" s="26" t="str">
        <f t="shared" si="7"/>
        <v/>
      </c>
      <c r="G28" s="26" t="str">
        <f t="shared" si="7"/>
        <v/>
      </c>
      <c r="H28" s="26" t="str">
        <f t="shared" si="7"/>
        <v/>
      </c>
      <c r="I28" s="26" t="str">
        <f t="shared" si="7"/>
        <v/>
      </c>
      <c r="J28" s="26" t="str">
        <f t="shared" si="7"/>
        <v/>
      </c>
      <c r="K28" s="26" t="str">
        <f t="shared" si="7"/>
        <v/>
      </c>
      <c r="L28" s="26" t="str">
        <f t="shared" si="7"/>
        <v/>
      </c>
      <c r="M28" s="26" t="str">
        <f t="shared" si="7"/>
        <v/>
      </c>
      <c r="N28" s="26" t="str">
        <f t="shared" si="7"/>
        <v/>
      </c>
      <c r="O28" s="26" t="str">
        <f t="shared" si="7"/>
        <v/>
      </c>
      <c r="P28" s="26" t="str">
        <f t="shared" si="7"/>
        <v/>
      </c>
      <c r="Q28" s="26" t="str">
        <f t="shared" si="7"/>
        <v/>
      </c>
      <c r="R28" s="26" t="str">
        <f t="shared" si="7"/>
        <v/>
      </c>
      <c r="S28" s="26">
        <f t="shared" si="7"/>
        <v>1</v>
      </c>
      <c r="T28" s="26" t="str">
        <f t="shared" si="8"/>
        <v/>
      </c>
      <c r="U28" s="26" t="str">
        <f t="shared" si="8"/>
        <v/>
      </c>
      <c r="V28" s="26" t="str">
        <f t="shared" si="8"/>
        <v/>
      </c>
      <c r="W28" s="26" t="str">
        <f t="shared" si="8"/>
        <v/>
      </c>
      <c r="X28" s="26" t="str">
        <f t="shared" si="8"/>
        <v/>
      </c>
      <c r="Y28" s="26" t="str">
        <f t="shared" si="8"/>
        <v/>
      </c>
      <c r="Z28" s="26" t="str">
        <f t="shared" si="8"/>
        <v/>
      </c>
      <c r="AA28" s="26" t="str">
        <f t="shared" si="8"/>
        <v/>
      </c>
      <c r="AB28" s="26" t="str">
        <f t="shared" si="8"/>
        <v/>
      </c>
      <c r="AC28" s="26" t="str">
        <f t="shared" si="8"/>
        <v/>
      </c>
      <c r="AD28" s="26" t="str">
        <f t="shared" si="8"/>
        <v/>
      </c>
      <c r="AE28" s="26" t="str">
        <f t="shared" si="8"/>
        <v/>
      </c>
      <c r="AF28" s="26" t="str">
        <f t="shared" si="8"/>
        <v/>
      </c>
      <c r="AG28" s="26" t="str">
        <f t="shared" si="8"/>
        <v/>
      </c>
      <c r="AH28" s="26" t="str">
        <f t="shared" si="8"/>
        <v/>
      </c>
      <c r="AI28" s="26" t="str">
        <f t="shared" si="8"/>
        <v/>
      </c>
      <c r="AJ28" s="26" t="str">
        <f t="shared" si="5"/>
        <v/>
      </c>
      <c r="AK28" s="26" t="str">
        <f t="shared" si="5"/>
        <v/>
      </c>
      <c r="AL28" s="26" t="str">
        <f t="shared" si="5"/>
        <v/>
      </c>
      <c r="AM28" s="26" t="str">
        <f t="shared" si="5"/>
        <v/>
      </c>
      <c r="AN28" s="26" t="str">
        <f t="shared" si="5"/>
        <v/>
      </c>
      <c r="AO28" s="26" t="str">
        <f t="shared" si="6"/>
        <v/>
      </c>
      <c r="AP28" s="26" t="str">
        <f t="shared" si="6"/>
        <v/>
      </c>
      <c r="AQ28" s="26" t="str">
        <f t="shared" si="6"/>
        <v/>
      </c>
      <c r="AR28" s="26" t="str">
        <f t="shared" si="6"/>
        <v/>
      </c>
    </row>
    <row r="29" spans="1:44" x14ac:dyDescent="0.2">
      <c r="A29" s="24" t="s">
        <v>114</v>
      </c>
      <c r="B29" s="23">
        <f t="shared" si="1"/>
        <v>31</v>
      </c>
      <c r="C29" s="25" t="s">
        <v>1548</v>
      </c>
      <c r="D29" s="26">
        <f t="shared" si="7"/>
        <v>1</v>
      </c>
      <c r="E29" s="26">
        <f t="shared" si="7"/>
        <v>1</v>
      </c>
      <c r="F29" s="26">
        <f t="shared" si="7"/>
        <v>1</v>
      </c>
      <c r="G29" s="26">
        <f t="shared" si="7"/>
        <v>1</v>
      </c>
      <c r="H29" s="26">
        <f t="shared" si="7"/>
        <v>1</v>
      </c>
      <c r="I29" s="26">
        <f t="shared" si="7"/>
        <v>1</v>
      </c>
      <c r="J29" s="26" t="str">
        <f t="shared" si="7"/>
        <v/>
      </c>
      <c r="K29" s="26">
        <f t="shared" si="7"/>
        <v>1</v>
      </c>
      <c r="L29" s="26" t="str">
        <f t="shared" si="7"/>
        <v/>
      </c>
      <c r="M29" s="26">
        <f t="shared" si="7"/>
        <v>1</v>
      </c>
      <c r="N29" s="26">
        <f t="shared" si="7"/>
        <v>1</v>
      </c>
      <c r="O29" s="26">
        <f t="shared" si="7"/>
        <v>1</v>
      </c>
      <c r="P29" s="26">
        <f t="shared" si="7"/>
        <v>1</v>
      </c>
      <c r="Q29" s="26">
        <f t="shared" si="7"/>
        <v>1</v>
      </c>
      <c r="R29" s="26">
        <f t="shared" si="7"/>
        <v>1</v>
      </c>
      <c r="S29" s="26" t="str">
        <f t="shared" si="7"/>
        <v/>
      </c>
      <c r="T29" s="26">
        <f t="shared" si="8"/>
        <v>1</v>
      </c>
      <c r="U29" s="26">
        <f t="shared" si="8"/>
        <v>1</v>
      </c>
      <c r="V29" s="26">
        <f t="shared" si="8"/>
        <v>1</v>
      </c>
      <c r="W29" s="26" t="str">
        <f t="shared" si="8"/>
        <v/>
      </c>
      <c r="X29" s="26">
        <f t="shared" si="8"/>
        <v>1</v>
      </c>
      <c r="Y29" s="26" t="str">
        <f t="shared" si="8"/>
        <v/>
      </c>
      <c r="Z29" s="26" t="str">
        <f t="shared" si="8"/>
        <v/>
      </c>
      <c r="AA29" s="26">
        <f t="shared" si="8"/>
        <v>1</v>
      </c>
      <c r="AB29" s="26">
        <f t="shared" si="8"/>
        <v>1</v>
      </c>
      <c r="AC29" s="26">
        <f t="shared" si="8"/>
        <v>1</v>
      </c>
      <c r="AD29" s="26">
        <f t="shared" si="8"/>
        <v>1</v>
      </c>
      <c r="AE29" s="26" t="str">
        <f t="shared" si="8"/>
        <v/>
      </c>
      <c r="AF29" s="26" t="str">
        <f t="shared" si="8"/>
        <v/>
      </c>
      <c r="AG29" s="26">
        <f t="shared" si="8"/>
        <v>1</v>
      </c>
      <c r="AH29" s="26">
        <f t="shared" si="8"/>
        <v>1</v>
      </c>
      <c r="AI29" s="26">
        <f t="shared" si="8"/>
        <v>1</v>
      </c>
      <c r="AJ29" s="26">
        <f t="shared" si="5"/>
        <v>1</v>
      </c>
      <c r="AK29" s="26">
        <f t="shared" si="5"/>
        <v>1</v>
      </c>
      <c r="AL29" s="26">
        <f t="shared" si="5"/>
        <v>1</v>
      </c>
      <c r="AM29" s="26">
        <f t="shared" si="5"/>
        <v>1</v>
      </c>
      <c r="AN29" s="26">
        <f t="shared" si="5"/>
        <v>1</v>
      </c>
      <c r="AO29" s="26" t="str">
        <f t="shared" si="6"/>
        <v/>
      </c>
      <c r="AP29" s="26">
        <f t="shared" si="6"/>
        <v>1</v>
      </c>
      <c r="AQ29" s="26">
        <f t="shared" si="6"/>
        <v>1</v>
      </c>
      <c r="AR29" s="26" t="str">
        <f t="shared" si="6"/>
        <v/>
      </c>
    </row>
    <row r="30" spans="1:44" x14ac:dyDescent="0.2">
      <c r="A30" s="24" t="s">
        <v>115</v>
      </c>
      <c r="B30" s="23">
        <f t="shared" si="1"/>
        <v>11</v>
      </c>
      <c r="C30" s="25" t="s">
        <v>1448</v>
      </c>
      <c r="D30" s="26" t="str">
        <f t="shared" si="7"/>
        <v/>
      </c>
      <c r="E30" s="26">
        <f t="shared" si="7"/>
        <v>1</v>
      </c>
      <c r="F30" s="26" t="str">
        <f t="shared" si="7"/>
        <v/>
      </c>
      <c r="G30" s="26">
        <f t="shared" si="7"/>
        <v>1</v>
      </c>
      <c r="H30" s="26" t="str">
        <f t="shared" si="7"/>
        <v/>
      </c>
      <c r="I30" s="26" t="str">
        <f t="shared" si="7"/>
        <v/>
      </c>
      <c r="J30" s="26" t="str">
        <f t="shared" si="7"/>
        <v/>
      </c>
      <c r="K30" s="26" t="str">
        <f t="shared" si="7"/>
        <v/>
      </c>
      <c r="L30" s="26" t="str">
        <f t="shared" si="7"/>
        <v/>
      </c>
      <c r="M30" s="26" t="str">
        <f t="shared" si="7"/>
        <v/>
      </c>
      <c r="N30" s="26" t="str">
        <f t="shared" si="7"/>
        <v/>
      </c>
      <c r="O30" s="26">
        <f t="shared" si="7"/>
        <v>1</v>
      </c>
      <c r="P30" s="26" t="str">
        <f t="shared" si="7"/>
        <v/>
      </c>
      <c r="Q30" s="26">
        <f t="shared" si="7"/>
        <v>1</v>
      </c>
      <c r="R30" s="26" t="str">
        <f t="shared" si="7"/>
        <v/>
      </c>
      <c r="S30" s="26">
        <f t="shared" si="7"/>
        <v>1</v>
      </c>
      <c r="T30" s="26">
        <f t="shared" si="8"/>
        <v>1</v>
      </c>
      <c r="U30" s="26" t="str">
        <f t="shared" si="8"/>
        <v/>
      </c>
      <c r="V30" s="26" t="str">
        <f t="shared" si="8"/>
        <v/>
      </c>
      <c r="W30" s="26" t="str">
        <f t="shared" si="8"/>
        <v/>
      </c>
      <c r="X30" s="26" t="str">
        <f t="shared" si="8"/>
        <v/>
      </c>
      <c r="Y30" s="26" t="str">
        <f t="shared" si="8"/>
        <v/>
      </c>
      <c r="Z30" s="26" t="str">
        <f t="shared" si="8"/>
        <v/>
      </c>
      <c r="AA30" s="26">
        <f t="shared" si="8"/>
        <v>1</v>
      </c>
      <c r="AB30" s="26">
        <f t="shared" si="8"/>
        <v>1</v>
      </c>
      <c r="AC30" s="26" t="str">
        <f t="shared" si="8"/>
        <v/>
      </c>
      <c r="AD30" s="26">
        <f t="shared" si="8"/>
        <v>1</v>
      </c>
      <c r="AE30" s="26" t="str">
        <f t="shared" si="8"/>
        <v/>
      </c>
      <c r="AF30" s="26" t="str">
        <f t="shared" si="8"/>
        <v/>
      </c>
      <c r="AG30" s="26" t="str">
        <f t="shared" si="8"/>
        <v/>
      </c>
      <c r="AH30" s="26" t="str">
        <f t="shared" si="8"/>
        <v/>
      </c>
      <c r="AI30" s="26" t="str">
        <f t="shared" si="8"/>
        <v/>
      </c>
      <c r="AJ30" s="26" t="str">
        <f t="shared" si="5"/>
        <v/>
      </c>
      <c r="AK30" s="26" t="str">
        <f t="shared" si="5"/>
        <v/>
      </c>
      <c r="AL30" s="26">
        <f t="shared" si="5"/>
        <v>1</v>
      </c>
      <c r="AM30" s="26">
        <f t="shared" si="5"/>
        <v>1</v>
      </c>
      <c r="AN30" s="26" t="str">
        <f t="shared" si="5"/>
        <v/>
      </c>
      <c r="AO30" s="26" t="str">
        <f t="shared" si="6"/>
        <v/>
      </c>
      <c r="AP30" s="26" t="str">
        <f t="shared" si="6"/>
        <v/>
      </c>
      <c r="AQ30" s="26" t="str">
        <f t="shared" si="6"/>
        <v/>
      </c>
      <c r="AR30" s="26" t="str">
        <f t="shared" si="6"/>
        <v/>
      </c>
    </row>
    <row r="31" spans="1:44" x14ac:dyDescent="0.2">
      <c r="A31" s="24" t="s">
        <v>117</v>
      </c>
      <c r="B31" s="23">
        <f t="shared" si="1"/>
        <v>17</v>
      </c>
      <c r="C31" s="25" t="s">
        <v>1602</v>
      </c>
      <c r="D31" s="26">
        <f t="shared" si="7"/>
        <v>1</v>
      </c>
      <c r="E31" s="26">
        <f t="shared" si="7"/>
        <v>1</v>
      </c>
      <c r="F31" s="26" t="str">
        <f t="shared" si="7"/>
        <v/>
      </c>
      <c r="G31" s="26">
        <f t="shared" si="7"/>
        <v>1</v>
      </c>
      <c r="H31" s="26" t="str">
        <f t="shared" si="7"/>
        <v/>
      </c>
      <c r="I31" s="26">
        <f t="shared" si="7"/>
        <v>1</v>
      </c>
      <c r="J31" s="26" t="str">
        <f t="shared" si="7"/>
        <v/>
      </c>
      <c r="K31" s="26" t="str">
        <f t="shared" si="7"/>
        <v/>
      </c>
      <c r="L31" s="26" t="str">
        <f t="shared" si="7"/>
        <v/>
      </c>
      <c r="M31" s="26" t="str">
        <f t="shared" si="7"/>
        <v/>
      </c>
      <c r="N31" s="26">
        <f t="shared" si="7"/>
        <v>1</v>
      </c>
      <c r="O31" s="26">
        <f t="shared" si="7"/>
        <v>1</v>
      </c>
      <c r="P31" s="26" t="str">
        <f t="shared" si="7"/>
        <v/>
      </c>
      <c r="Q31" s="26">
        <f t="shared" si="7"/>
        <v>1</v>
      </c>
      <c r="R31" s="26">
        <f t="shared" si="7"/>
        <v>1</v>
      </c>
      <c r="S31" s="26">
        <f t="shared" si="7"/>
        <v>1</v>
      </c>
      <c r="T31" s="26" t="str">
        <f t="shared" si="8"/>
        <v/>
      </c>
      <c r="U31" s="26" t="str">
        <f t="shared" si="8"/>
        <v/>
      </c>
      <c r="V31" s="26">
        <f t="shared" si="8"/>
        <v>1</v>
      </c>
      <c r="W31" s="26">
        <f t="shared" si="8"/>
        <v>1</v>
      </c>
      <c r="X31" s="26">
        <f t="shared" si="8"/>
        <v>1</v>
      </c>
      <c r="Y31" s="26" t="str">
        <f t="shared" si="8"/>
        <v/>
      </c>
      <c r="Z31" s="26" t="str">
        <f t="shared" si="8"/>
        <v/>
      </c>
      <c r="AA31" s="26">
        <f t="shared" si="8"/>
        <v>1</v>
      </c>
      <c r="AB31" s="26">
        <f t="shared" si="8"/>
        <v>1</v>
      </c>
      <c r="AC31" s="26" t="str">
        <f t="shared" si="8"/>
        <v/>
      </c>
      <c r="AD31" s="26" t="str">
        <f t="shared" si="8"/>
        <v/>
      </c>
      <c r="AE31" s="26">
        <f t="shared" si="8"/>
        <v>1</v>
      </c>
      <c r="AF31" s="26" t="str">
        <f t="shared" si="8"/>
        <v/>
      </c>
      <c r="AG31" s="26" t="str">
        <f t="shared" si="8"/>
        <v/>
      </c>
      <c r="AH31" s="26" t="str">
        <f t="shared" si="8"/>
        <v/>
      </c>
      <c r="AI31" s="26" t="str">
        <f t="shared" si="8"/>
        <v/>
      </c>
      <c r="AJ31" s="26" t="str">
        <f t="shared" si="5"/>
        <v/>
      </c>
      <c r="AK31" s="26" t="str">
        <f t="shared" si="5"/>
        <v/>
      </c>
      <c r="AL31" s="26">
        <f t="shared" si="5"/>
        <v>1</v>
      </c>
      <c r="AM31" s="26" t="str">
        <f t="shared" si="5"/>
        <v/>
      </c>
      <c r="AN31" s="26">
        <f t="shared" si="5"/>
        <v>1</v>
      </c>
      <c r="AO31" s="26" t="str">
        <f t="shared" si="6"/>
        <v/>
      </c>
      <c r="AP31" s="26" t="str">
        <f t="shared" si="6"/>
        <v/>
      </c>
      <c r="AQ31" s="26" t="str">
        <f t="shared" si="6"/>
        <v/>
      </c>
      <c r="AR31" s="26" t="str">
        <f t="shared" si="6"/>
        <v/>
      </c>
    </row>
    <row r="32" spans="1:44" x14ac:dyDescent="0.2">
      <c r="A32" s="24" t="s">
        <v>118</v>
      </c>
      <c r="B32" s="23">
        <f t="shared" si="1"/>
        <v>5</v>
      </c>
      <c r="C32" s="25" t="s">
        <v>1513</v>
      </c>
      <c r="D32" s="26" t="str">
        <f t="shared" si="7"/>
        <v/>
      </c>
      <c r="E32" s="26">
        <f t="shared" si="7"/>
        <v>1</v>
      </c>
      <c r="F32" s="26" t="str">
        <f t="shared" si="7"/>
        <v/>
      </c>
      <c r="G32" s="26">
        <f t="shared" si="7"/>
        <v>1</v>
      </c>
      <c r="H32" s="26" t="str">
        <f t="shared" si="7"/>
        <v/>
      </c>
      <c r="I32" s="26" t="str">
        <f t="shared" si="7"/>
        <v/>
      </c>
      <c r="J32" s="26" t="str">
        <f t="shared" si="7"/>
        <v/>
      </c>
      <c r="K32" s="26" t="str">
        <f t="shared" si="7"/>
        <v/>
      </c>
      <c r="L32" s="26" t="str">
        <f t="shared" si="7"/>
        <v/>
      </c>
      <c r="M32" s="26" t="str">
        <f t="shared" si="7"/>
        <v/>
      </c>
      <c r="N32" s="26" t="str">
        <f t="shared" si="7"/>
        <v/>
      </c>
      <c r="O32" s="26">
        <f t="shared" si="7"/>
        <v>1</v>
      </c>
      <c r="P32" s="26" t="str">
        <f t="shared" si="7"/>
        <v/>
      </c>
      <c r="Q32" s="26">
        <f t="shared" si="7"/>
        <v>1</v>
      </c>
      <c r="R32" s="26" t="str">
        <f t="shared" si="7"/>
        <v/>
      </c>
      <c r="S32" s="26" t="str">
        <f t="shared" si="7"/>
        <v/>
      </c>
      <c r="T32" s="26" t="str">
        <f t="shared" si="8"/>
        <v/>
      </c>
      <c r="U32" s="26" t="str">
        <f t="shared" si="8"/>
        <v/>
      </c>
      <c r="V32" s="26" t="str">
        <f t="shared" si="8"/>
        <v/>
      </c>
      <c r="W32" s="26" t="str">
        <f t="shared" si="8"/>
        <v/>
      </c>
      <c r="X32" s="26" t="str">
        <f t="shared" si="8"/>
        <v/>
      </c>
      <c r="Y32" s="26" t="str">
        <f t="shared" si="8"/>
        <v/>
      </c>
      <c r="Z32" s="26" t="str">
        <f t="shared" si="8"/>
        <v/>
      </c>
      <c r="AA32" s="26" t="str">
        <f t="shared" si="8"/>
        <v/>
      </c>
      <c r="AB32" s="26" t="str">
        <f t="shared" si="8"/>
        <v/>
      </c>
      <c r="AC32" s="26" t="str">
        <f t="shared" si="8"/>
        <v/>
      </c>
      <c r="AD32" s="26">
        <f t="shared" si="8"/>
        <v>1</v>
      </c>
      <c r="AE32" s="26" t="str">
        <f t="shared" si="8"/>
        <v/>
      </c>
      <c r="AF32" s="26" t="str">
        <f t="shared" si="8"/>
        <v/>
      </c>
      <c r="AG32" s="26" t="str">
        <f t="shared" si="8"/>
        <v/>
      </c>
      <c r="AH32" s="26" t="str">
        <f t="shared" si="8"/>
        <v/>
      </c>
      <c r="AI32" s="26" t="str">
        <f t="shared" si="8"/>
        <v/>
      </c>
      <c r="AJ32" s="26" t="str">
        <f t="shared" si="5"/>
        <v/>
      </c>
      <c r="AK32" s="26" t="str">
        <f t="shared" si="5"/>
        <v/>
      </c>
      <c r="AL32" s="26" t="str">
        <f t="shared" si="5"/>
        <v/>
      </c>
      <c r="AM32" s="26" t="str">
        <f t="shared" si="5"/>
        <v/>
      </c>
      <c r="AN32" s="26" t="str">
        <f t="shared" si="5"/>
        <v/>
      </c>
      <c r="AO32" s="26" t="str">
        <f t="shared" si="6"/>
        <v/>
      </c>
      <c r="AP32" s="26" t="str">
        <f t="shared" si="6"/>
        <v/>
      </c>
      <c r="AQ32" s="26" t="str">
        <f t="shared" si="6"/>
        <v/>
      </c>
      <c r="AR32" s="26" t="str">
        <f t="shared" si="6"/>
        <v/>
      </c>
    </row>
    <row r="33" spans="1:44" x14ac:dyDescent="0.2">
      <c r="A33" s="24" t="s">
        <v>119</v>
      </c>
      <c r="B33" s="23">
        <f t="shared" si="1"/>
        <v>37</v>
      </c>
      <c r="C33" s="25" t="s">
        <v>1372</v>
      </c>
      <c r="D33" s="26">
        <f t="shared" si="7"/>
        <v>1</v>
      </c>
      <c r="E33" s="26">
        <f t="shared" si="7"/>
        <v>1</v>
      </c>
      <c r="F33" s="26" t="str">
        <f t="shared" si="7"/>
        <v/>
      </c>
      <c r="G33" s="26">
        <f t="shared" si="7"/>
        <v>1</v>
      </c>
      <c r="H33" s="26">
        <f t="shared" si="7"/>
        <v>1</v>
      </c>
      <c r="I33" s="26">
        <f t="shared" si="7"/>
        <v>1</v>
      </c>
      <c r="J33" s="26">
        <f t="shared" si="7"/>
        <v>1</v>
      </c>
      <c r="K33" s="26" t="str">
        <f t="shared" si="7"/>
        <v/>
      </c>
      <c r="L33" s="26">
        <f t="shared" si="7"/>
        <v>1</v>
      </c>
      <c r="M33" s="26" t="str">
        <f t="shared" si="7"/>
        <v/>
      </c>
      <c r="N33" s="26">
        <f t="shared" si="7"/>
        <v>1</v>
      </c>
      <c r="O33" s="26">
        <f t="shared" si="7"/>
        <v>1</v>
      </c>
      <c r="P33" s="26">
        <f t="shared" si="7"/>
        <v>1</v>
      </c>
      <c r="Q33" s="26">
        <f t="shared" si="7"/>
        <v>1</v>
      </c>
      <c r="R33" s="26">
        <f t="shared" si="7"/>
        <v>1</v>
      </c>
      <c r="S33" s="26">
        <f t="shared" si="7"/>
        <v>1</v>
      </c>
      <c r="T33" s="26">
        <f t="shared" si="8"/>
        <v>1</v>
      </c>
      <c r="U33" s="26">
        <f t="shared" si="8"/>
        <v>1</v>
      </c>
      <c r="V33" s="26">
        <f t="shared" si="8"/>
        <v>1</v>
      </c>
      <c r="W33" s="26">
        <f t="shared" si="8"/>
        <v>1</v>
      </c>
      <c r="X33" s="26">
        <f t="shared" si="8"/>
        <v>1</v>
      </c>
      <c r="Y33" s="26">
        <f t="shared" si="8"/>
        <v>1</v>
      </c>
      <c r="Z33" s="26" t="str">
        <f t="shared" si="8"/>
        <v/>
      </c>
      <c r="AA33" s="26">
        <f t="shared" si="8"/>
        <v>1</v>
      </c>
      <c r="AB33" s="26">
        <f t="shared" si="8"/>
        <v>1</v>
      </c>
      <c r="AC33" s="26">
        <f t="shared" si="8"/>
        <v>1</v>
      </c>
      <c r="AD33" s="26">
        <f t="shared" si="8"/>
        <v>1</v>
      </c>
      <c r="AE33" s="26">
        <f t="shared" si="8"/>
        <v>1</v>
      </c>
      <c r="AF33" s="26">
        <f t="shared" si="8"/>
        <v>1</v>
      </c>
      <c r="AG33" s="26">
        <f t="shared" si="8"/>
        <v>1</v>
      </c>
      <c r="AH33" s="26">
        <f t="shared" si="8"/>
        <v>1</v>
      </c>
      <c r="AI33" s="26">
        <f t="shared" si="8"/>
        <v>1</v>
      </c>
      <c r="AJ33" s="26">
        <f t="shared" si="5"/>
        <v>1</v>
      </c>
      <c r="AK33" s="26">
        <f t="shared" si="5"/>
        <v>1</v>
      </c>
      <c r="AL33" s="26">
        <f t="shared" si="5"/>
        <v>1</v>
      </c>
      <c r="AM33" s="26">
        <f t="shared" si="5"/>
        <v>1</v>
      </c>
      <c r="AN33" s="26">
        <f t="shared" si="5"/>
        <v>1</v>
      </c>
      <c r="AO33" s="26">
        <f t="shared" si="6"/>
        <v>1</v>
      </c>
      <c r="AP33" s="26">
        <f t="shared" si="6"/>
        <v>1</v>
      </c>
      <c r="AQ33" s="26">
        <f t="shared" si="6"/>
        <v>1</v>
      </c>
      <c r="AR33" s="26">
        <f t="shared" si="6"/>
        <v>1</v>
      </c>
    </row>
    <row r="34" spans="1:44" x14ac:dyDescent="0.2">
      <c r="A34" s="24" t="s">
        <v>121</v>
      </c>
      <c r="B34" s="23">
        <f t="shared" si="1"/>
        <v>14</v>
      </c>
      <c r="C34" s="25" t="s">
        <v>1527</v>
      </c>
      <c r="D34" s="26" t="str">
        <f t="shared" si="7"/>
        <v/>
      </c>
      <c r="E34" s="26">
        <f t="shared" si="7"/>
        <v>1</v>
      </c>
      <c r="F34" s="26" t="str">
        <f t="shared" si="7"/>
        <v/>
      </c>
      <c r="G34" s="26" t="str">
        <f t="shared" si="7"/>
        <v/>
      </c>
      <c r="H34" s="26" t="str">
        <f t="shared" si="7"/>
        <v/>
      </c>
      <c r="I34" s="26" t="str">
        <f t="shared" si="7"/>
        <v/>
      </c>
      <c r="J34" s="26" t="str">
        <f t="shared" si="7"/>
        <v/>
      </c>
      <c r="K34" s="26" t="str">
        <f t="shared" si="7"/>
        <v/>
      </c>
      <c r="L34" s="26" t="str">
        <f t="shared" si="7"/>
        <v/>
      </c>
      <c r="M34" s="26" t="str">
        <f t="shared" si="7"/>
        <v/>
      </c>
      <c r="N34" s="26">
        <f t="shared" si="7"/>
        <v>1</v>
      </c>
      <c r="O34" s="26" t="str">
        <f t="shared" si="7"/>
        <v/>
      </c>
      <c r="P34" s="26">
        <f t="shared" si="7"/>
        <v>1</v>
      </c>
      <c r="Q34" s="26" t="str">
        <f t="shared" si="7"/>
        <v/>
      </c>
      <c r="R34" s="26" t="str">
        <f t="shared" si="7"/>
        <v/>
      </c>
      <c r="S34" s="26" t="str">
        <f t="shared" si="7"/>
        <v/>
      </c>
      <c r="T34" s="26" t="str">
        <f t="shared" si="8"/>
        <v/>
      </c>
      <c r="U34" s="26">
        <f t="shared" si="8"/>
        <v>1</v>
      </c>
      <c r="V34" s="26">
        <f t="shared" si="8"/>
        <v>1</v>
      </c>
      <c r="W34" s="26">
        <f t="shared" si="8"/>
        <v>1</v>
      </c>
      <c r="X34" s="26">
        <f t="shared" si="8"/>
        <v>1</v>
      </c>
      <c r="Y34" s="26" t="str">
        <f t="shared" si="8"/>
        <v/>
      </c>
      <c r="Z34" s="26" t="str">
        <f t="shared" si="8"/>
        <v/>
      </c>
      <c r="AA34" s="26" t="str">
        <f t="shared" si="8"/>
        <v/>
      </c>
      <c r="AB34" s="26">
        <f t="shared" si="8"/>
        <v>1</v>
      </c>
      <c r="AC34" s="26" t="str">
        <f t="shared" si="8"/>
        <v/>
      </c>
      <c r="AD34" s="26">
        <f t="shared" si="8"/>
        <v>1</v>
      </c>
      <c r="AE34" s="26">
        <f t="shared" si="8"/>
        <v>1</v>
      </c>
      <c r="AF34" s="26" t="str">
        <f t="shared" si="8"/>
        <v/>
      </c>
      <c r="AG34" s="26">
        <f t="shared" si="8"/>
        <v>1</v>
      </c>
      <c r="AH34" s="26" t="str">
        <f t="shared" si="8"/>
        <v/>
      </c>
      <c r="AI34" s="26">
        <f t="shared" si="8"/>
        <v>1</v>
      </c>
      <c r="AJ34" s="26">
        <f t="shared" si="5"/>
        <v>1</v>
      </c>
      <c r="AK34" s="26" t="str">
        <f t="shared" si="5"/>
        <v/>
      </c>
      <c r="AL34" s="26" t="str">
        <f t="shared" si="5"/>
        <v/>
      </c>
      <c r="AM34" s="26" t="str">
        <f t="shared" si="5"/>
        <v/>
      </c>
      <c r="AN34" s="26" t="str">
        <f t="shared" si="5"/>
        <v/>
      </c>
      <c r="AO34" s="26" t="str">
        <f t="shared" si="6"/>
        <v/>
      </c>
      <c r="AP34" s="26" t="str">
        <f t="shared" si="6"/>
        <v/>
      </c>
      <c r="AQ34" s="26">
        <f t="shared" si="6"/>
        <v>1</v>
      </c>
      <c r="AR34" s="26" t="str">
        <f t="shared" si="6"/>
        <v/>
      </c>
    </row>
    <row r="35" spans="1:44" x14ac:dyDescent="0.2">
      <c r="A35" s="24" t="s">
        <v>122</v>
      </c>
      <c r="B35" s="23">
        <f t="shared" si="1"/>
        <v>40</v>
      </c>
      <c r="C35" s="25" t="s">
        <v>810</v>
      </c>
      <c r="D35" s="26">
        <f t="shared" si="7"/>
        <v>1</v>
      </c>
      <c r="E35" s="26">
        <f t="shared" si="7"/>
        <v>1</v>
      </c>
      <c r="F35" s="26">
        <f t="shared" si="7"/>
        <v>1</v>
      </c>
      <c r="G35" s="26">
        <f t="shared" si="7"/>
        <v>1</v>
      </c>
      <c r="H35" s="26">
        <f t="shared" si="7"/>
        <v>1</v>
      </c>
      <c r="I35" s="26">
        <f t="shared" si="7"/>
        <v>1</v>
      </c>
      <c r="J35" s="26">
        <f t="shared" si="7"/>
        <v>1</v>
      </c>
      <c r="K35" s="26">
        <f t="shared" si="7"/>
        <v>1</v>
      </c>
      <c r="L35" s="26">
        <f t="shared" si="7"/>
        <v>1</v>
      </c>
      <c r="M35" s="26">
        <f t="shared" si="7"/>
        <v>1</v>
      </c>
      <c r="N35" s="26">
        <f t="shared" si="7"/>
        <v>1</v>
      </c>
      <c r="O35" s="26">
        <f t="shared" si="7"/>
        <v>1</v>
      </c>
      <c r="P35" s="26">
        <f t="shared" si="7"/>
        <v>1</v>
      </c>
      <c r="Q35" s="26">
        <f t="shared" si="7"/>
        <v>1</v>
      </c>
      <c r="R35" s="26">
        <f t="shared" si="7"/>
        <v>1</v>
      </c>
      <c r="S35" s="26">
        <f t="shared" ref="S35:AH50" si="9">IF(ISERROR(FIND(S$2,$C35)),"",1)</f>
        <v>1</v>
      </c>
      <c r="T35" s="26">
        <f t="shared" si="9"/>
        <v>1</v>
      </c>
      <c r="U35" s="26">
        <f t="shared" si="9"/>
        <v>1</v>
      </c>
      <c r="V35" s="26">
        <f t="shared" si="9"/>
        <v>1</v>
      </c>
      <c r="W35" s="26">
        <f t="shared" si="9"/>
        <v>1</v>
      </c>
      <c r="X35" s="26">
        <f t="shared" si="9"/>
        <v>1</v>
      </c>
      <c r="Y35" s="26">
        <f t="shared" si="9"/>
        <v>1</v>
      </c>
      <c r="Z35" s="26">
        <f t="shared" si="9"/>
        <v>1</v>
      </c>
      <c r="AA35" s="26">
        <f t="shared" si="9"/>
        <v>1</v>
      </c>
      <c r="AB35" s="26">
        <f t="shared" si="9"/>
        <v>1</v>
      </c>
      <c r="AC35" s="26">
        <f t="shared" si="9"/>
        <v>1</v>
      </c>
      <c r="AD35" s="26">
        <f t="shared" si="9"/>
        <v>1</v>
      </c>
      <c r="AE35" s="26">
        <f t="shared" si="9"/>
        <v>1</v>
      </c>
      <c r="AF35" s="26">
        <f t="shared" si="9"/>
        <v>1</v>
      </c>
      <c r="AG35" s="26">
        <f t="shared" si="9"/>
        <v>1</v>
      </c>
      <c r="AH35" s="26">
        <f t="shared" si="9"/>
        <v>1</v>
      </c>
      <c r="AI35" s="26">
        <f t="shared" si="8"/>
        <v>1</v>
      </c>
      <c r="AJ35" s="26">
        <f t="shared" si="5"/>
        <v>1</v>
      </c>
      <c r="AK35" s="26">
        <f t="shared" si="5"/>
        <v>1</v>
      </c>
      <c r="AL35" s="26">
        <f t="shared" si="5"/>
        <v>1</v>
      </c>
      <c r="AM35" s="26">
        <f t="shared" si="5"/>
        <v>1</v>
      </c>
      <c r="AN35" s="26">
        <f t="shared" si="5"/>
        <v>1</v>
      </c>
      <c r="AO35" s="26">
        <f t="shared" si="6"/>
        <v>1</v>
      </c>
      <c r="AP35" s="26">
        <f t="shared" si="6"/>
        <v>1</v>
      </c>
      <c r="AQ35" s="26">
        <f t="shared" si="6"/>
        <v>1</v>
      </c>
      <c r="AR35" s="26" t="str">
        <f t="shared" si="6"/>
        <v/>
      </c>
    </row>
    <row r="36" spans="1:44" x14ac:dyDescent="0.2">
      <c r="A36" s="24" t="s">
        <v>123</v>
      </c>
      <c r="B36" s="23">
        <f t="shared" si="1"/>
        <v>26</v>
      </c>
      <c r="C36" s="25" t="s">
        <v>1387</v>
      </c>
      <c r="D36" s="26">
        <f t="shared" ref="D36:S51" si="10">IF(ISERROR(FIND(D$2,$C36)),"",1)</f>
        <v>1</v>
      </c>
      <c r="E36" s="26">
        <f t="shared" si="10"/>
        <v>1</v>
      </c>
      <c r="F36" s="26">
        <f t="shared" si="10"/>
        <v>1</v>
      </c>
      <c r="G36" s="26">
        <f t="shared" si="10"/>
        <v>1</v>
      </c>
      <c r="H36" s="26">
        <f t="shared" si="10"/>
        <v>1</v>
      </c>
      <c r="I36" s="26">
        <f t="shared" si="10"/>
        <v>1</v>
      </c>
      <c r="J36" s="26">
        <f t="shared" si="10"/>
        <v>1</v>
      </c>
      <c r="K36" s="26" t="str">
        <f t="shared" si="10"/>
        <v/>
      </c>
      <c r="L36" s="26">
        <f t="shared" si="10"/>
        <v>1</v>
      </c>
      <c r="M36" s="26">
        <f t="shared" si="10"/>
        <v>1</v>
      </c>
      <c r="N36" s="26">
        <f t="shared" si="10"/>
        <v>1</v>
      </c>
      <c r="O36" s="26">
        <f t="shared" si="10"/>
        <v>1</v>
      </c>
      <c r="P36" s="26">
        <f t="shared" si="10"/>
        <v>1</v>
      </c>
      <c r="Q36" s="26">
        <f t="shared" si="10"/>
        <v>1</v>
      </c>
      <c r="R36" s="26">
        <f t="shared" si="10"/>
        <v>1</v>
      </c>
      <c r="S36" s="26">
        <f t="shared" si="10"/>
        <v>1</v>
      </c>
      <c r="T36" s="26">
        <f t="shared" si="9"/>
        <v>1</v>
      </c>
      <c r="U36" s="26">
        <f t="shared" si="9"/>
        <v>1</v>
      </c>
      <c r="V36" s="26">
        <f t="shared" si="9"/>
        <v>1</v>
      </c>
      <c r="W36" s="26">
        <f t="shared" si="9"/>
        <v>1</v>
      </c>
      <c r="X36" s="26">
        <f t="shared" si="9"/>
        <v>1</v>
      </c>
      <c r="Y36" s="26">
        <f t="shared" si="9"/>
        <v>1</v>
      </c>
      <c r="Z36" s="26" t="str">
        <f t="shared" si="9"/>
        <v/>
      </c>
      <c r="AA36" s="26" t="str">
        <f t="shared" si="9"/>
        <v/>
      </c>
      <c r="AB36" s="26" t="str">
        <f t="shared" si="9"/>
        <v/>
      </c>
      <c r="AC36" s="26">
        <f t="shared" si="9"/>
        <v>1</v>
      </c>
      <c r="AD36" s="26">
        <f t="shared" si="9"/>
        <v>1</v>
      </c>
      <c r="AE36" s="26" t="str">
        <f t="shared" si="9"/>
        <v/>
      </c>
      <c r="AF36" s="26">
        <f t="shared" si="9"/>
        <v>1</v>
      </c>
      <c r="AG36" s="26" t="str">
        <f t="shared" si="9"/>
        <v/>
      </c>
      <c r="AH36" s="26" t="str">
        <f t="shared" si="9"/>
        <v/>
      </c>
      <c r="AI36" s="26" t="str">
        <f t="shared" si="8"/>
        <v/>
      </c>
      <c r="AJ36" s="26" t="str">
        <f t="shared" si="5"/>
        <v/>
      </c>
      <c r="AK36" s="26" t="str">
        <f t="shared" si="5"/>
        <v/>
      </c>
      <c r="AL36" s="26">
        <f t="shared" si="5"/>
        <v>1</v>
      </c>
      <c r="AM36" s="26" t="str">
        <f t="shared" si="5"/>
        <v/>
      </c>
      <c r="AN36" s="26" t="str">
        <f t="shared" si="5"/>
        <v/>
      </c>
      <c r="AO36" s="26" t="str">
        <f t="shared" si="6"/>
        <v/>
      </c>
      <c r="AP36" s="26" t="str">
        <f t="shared" si="6"/>
        <v/>
      </c>
      <c r="AQ36" s="26">
        <f t="shared" si="6"/>
        <v>1</v>
      </c>
      <c r="AR36" s="26" t="str">
        <f t="shared" si="6"/>
        <v/>
      </c>
    </row>
    <row r="37" spans="1:44" x14ac:dyDescent="0.2">
      <c r="A37" s="24" t="s">
        <v>124</v>
      </c>
      <c r="B37" s="23">
        <f t="shared" si="1"/>
        <v>25</v>
      </c>
      <c r="C37" s="25" t="s">
        <v>1568</v>
      </c>
      <c r="D37" s="26" t="str">
        <f t="shared" si="10"/>
        <v/>
      </c>
      <c r="E37" s="26" t="str">
        <f t="shared" si="10"/>
        <v/>
      </c>
      <c r="F37" s="26" t="str">
        <f t="shared" si="10"/>
        <v/>
      </c>
      <c r="G37" s="26">
        <f t="shared" si="10"/>
        <v>1</v>
      </c>
      <c r="H37" s="26">
        <f t="shared" si="10"/>
        <v>1</v>
      </c>
      <c r="I37" s="26" t="str">
        <f t="shared" si="10"/>
        <v/>
      </c>
      <c r="J37" s="26" t="str">
        <f t="shared" si="10"/>
        <v/>
      </c>
      <c r="K37" s="26" t="str">
        <f t="shared" si="10"/>
        <v/>
      </c>
      <c r="L37" s="26" t="str">
        <f t="shared" si="10"/>
        <v/>
      </c>
      <c r="M37" s="26" t="str">
        <f t="shared" si="10"/>
        <v/>
      </c>
      <c r="N37" s="26" t="str">
        <f t="shared" si="10"/>
        <v/>
      </c>
      <c r="O37" s="26">
        <f t="shared" si="10"/>
        <v>1</v>
      </c>
      <c r="P37" s="26" t="str">
        <f t="shared" si="10"/>
        <v/>
      </c>
      <c r="Q37" s="26">
        <f t="shared" si="10"/>
        <v>1</v>
      </c>
      <c r="R37" s="26">
        <f t="shared" si="10"/>
        <v>1</v>
      </c>
      <c r="S37" s="26" t="str">
        <f t="shared" si="10"/>
        <v/>
      </c>
      <c r="T37" s="26">
        <f t="shared" si="9"/>
        <v>1</v>
      </c>
      <c r="U37" s="26">
        <f t="shared" si="9"/>
        <v>1</v>
      </c>
      <c r="V37" s="26" t="str">
        <f t="shared" si="9"/>
        <v/>
      </c>
      <c r="W37" s="26">
        <f t="shared" si="9"/>
        <v>1</v>
      </c>
      <c r="X37" s="26">
        <f t="shared" si="9"/>
        <v>1</v>
      </c>
      <c r="Y37" s="26" t="str">
        <f t="shared" si="9"/>
        <v/>
      </c>
      <c r="Z37" s="26" t="str">
        <f t="shared" si="9"/>
        <v/>
      </c>
      <c r="AA37" s="26">
        <f t="shared" si="9"/>
        <v>1</v>
      </c>
      <c r="AB37" s="26">
        <f t="shared" si="9"/>
        <v>1</v>
      </c>
      <c r="AC37" s="26">
        <f t="shared" si="9"/>
        <v>1</v>
      </c>
      <c r="AD37" s="26">
        <f t="shared" si="9"/>
        <v>1</v>
      </c>
      <c r="AE37" s="26">
        <f t="shared" si="9"/>
        <v>1</v>
      </c>
      <c r="AF37" s="26" t="str">
        <f t="shared" si="9"/>
        <v/>
      </c>
      <c r="AG37" s="26">
        <f t="shared" si="9"/>
        <v>1</v>
      </c>
      <c r="AH37" s="26">
        <f t="shared" si="9"/>
        <v>1</v>
      </c>
      <c r="AI37" s="26">
        <f t="shared" si="8"/>
        <v>1</v>
      </c>
      <c r="AJ37" s="26">
        <f t="shared" si="5"/>
        <v>1</v>
      </c>
      <c r="AK37" s="26">
        <f t="shared" si="5"/>
        <v>1</v>
      </c>
      <c r="AL37" s="26">
        <f t="shared" si="5"/>
        <v>1</v>
      </c>
      <c r="AM37" s="26">
        <f t="shared" si="5"/>
        <v>1</v>
      </c>
      <c r="AN37" s="26">
        <f t="shared" si="5"/>
        <v>1</v>
      </c>
      <c r="AO37" s="26">
        <f t="shared" si="6"/>
        <v>1</v>
      </c>
      <c r="AP37" s="26">
        <f t="shared" si="6"/>
        <v>1</v>
      </c>
      <c r="AQ37" s="26">
        <f t="shared" si="6"/>
        <v>1</v>
      </c>
      <c r="AR37" s="26" t="str">
        <f t="shared" si="6"/>
        <v/>
      </c>
    </row>
    <row r="38" spans="1:44" x14ac:dyDescent="0.2">
      <c r="A38" s="24" t="s">
        <v>125</v>
      </c>
      <c r="B38" s="23">
        <f t="shared" si="1"/>
        <v>15</v>
      </c>
      <c r="C38" s="25" t="s">
        <v>802</v>
      </c>
      <c r="D38" s="26" t="str">
        <f t="shared" si="10"/>
        <v/>
      </c>
      <c r="E38" s="26" t="str">
        <f t="shared" si="10"/>
        <v/>
      </c>
      <c r="F38" s="26" t="str">
        <f t="shared" si="10"/>
        <v/>
      </c>
      <c r="G38" s="26">
        <f t="shared" si="10"/>
        <v>1</v>
      </c>
      <c r="H38" s="26" t="str">
        <f t="shared" si="10"/>
        <v/>
      </c>
      <c r="I38" s="26" t="str">
        <f t="shared" si="10"/>
        <v/>
      </c>
      <c r="J38" s="26" t="str">
        <f t="shared" si="10"/>
        <v/>
      </c>
      <c r="K38" s="26" t="str">
        <f t="shared" si="10"/>
        <v/>
      </c>
      <c r="L38" s="26" t="str">
        <f t="shared" si="10"/>
        <v/>
      </c>
      <c r="M38" s="26" t="str">
        <f t="shared" si="10"/>
        <v/>
      </c>
      <c r="N38" s="26" t="str">
        <f t="shared" si="10"/>
        <v/>
      </c>
      <c r="O38" s="26" t="str">
        <f t="shared" si="10"/>
        <v/>
      </c>
      <c r="P38" s="26" t="str">
        <f t="shared" si="10"/>
        <v/>
      </c>
      <c r="Q38" s="26" t="str">
        <f t="shared" si="10"/>
        <v/>
      </c>
      <c r="R38" s="26" t="str">
        <f t="shared" si="10"/>
        <v/>
      </c>
      <c r="S38" s="26" t="str">
        <f t="shared" si="10"/>
        <v/>
      </c>
      <c r="T38" s="26">
        <f t="shared" si="9"/>
        <v>1</v>
      </c>
      <c r="U38" s="26" t="str">
        <f t="shared" si="9"/>
        <v/>
      </c>
      <c r="V38" s="26" t="str">
        <f t="shared" si="9"/>
        <v/>
      </c>
      <c r="W38" s="26" t="str">
        <f t="shared" si="9"/>
        <v/>
      </c>
      <c r="X38" s="26" t="str">
        <f t="shared" si="9"/>
        <v/>
      </c>
      <c r="Y38" s="26">
        <f t="shared" si="9"/>
        <v>1</v>
      </c>
      <c r="Z38" s="26" t="str">
        <f t="shared" si="9"/>
        <v/>
      </c>
      <c r="AA38" s="26">
        <f t="shared" si="9"/>
        <v>1</v>
      </c>
      <c r="AB38" s="26" t="str">
        <f t="shared" si="9"/>
        <v/>
      </c>
      <c r="AC38" s="26" t="str">
        <f t="shared" si="9"/>
        <v/>
      </c>
      <c r="AD38" s="26" t="str">
        <f t="shared" si="9"/>
        <v/>
      </c>
      <c r="AE38" s="26" t="str">
        <f t="shared" si="9"/>
        <v/>
      </c>
      <c r="AF38" s="26">
        <f t="shared" si="9"/>
        <v>1</v>
      </c>
      <c r="AG38" s="26" t="str">
        <f t="shared" si="9"/>
        <v/>
      </c>
      <c r="AH38" s="26">
        <f t="shared" si="9"/>
        <v>1</v>
      </c>
      <c r="AI38" s="26">
        <f t="shared" si="8"/>
        <v>1</v>
      </c>
      <c r="AJ38" s="26">
        <f t="shared" si="5"/>
        <v>1</v>
      </c>
      <c r="AK38" s="26">
        <f t="shared" si="5"/>
        <v>1</v>
      </c>
      <c r="AL38" s="26" t="str">
        <f t="shared" si="5"/>
        <v/>
      </c>
      <c r="AM38" s="26">
        <f t="shared" si="5"/>
        <v>1</v>
      </c>
      <c r="AN38" s="26">
        <f t="shared" si="5"/>
        <v>1</v>
      </c>
      <c r="AO38" s="26">
        <f t="shared" si="6"/>
        <v>1</v>
      </c>
      <c r="AP38" s="26">
        <f t="shared" si="6"/>
        <v>1</v>
      </c>
      <c r="AQ38" s="26">
        <f t="shared" si="6"/>
        <v>1</v>
      </c>
      <c r="AR38" s="26">
        <f t="shared" si="6"/>
        <v>1</v>
      </c>
    </row>
    <row r="39" spans="1:44" x14ac:dyDescent="0.2">
      <c r="A39" s="24" t="s">
        <v>126</v>
      </c>
      <c r="B39" s="23">
        <f t="shared" si="1"/>
        <v>41</v>
      </c>
      <c r="C39" s="25" t="s">
        <v>808</v>
      </c>
      <c r="D39" s="26">
        <f t="shared" si="10"/>
        <v>1</v>
      </c>
      <c r="E39" s="26">
        <f t="shared" si="10"/>
        <v>1</v>
      </c>
      <c r="F39" s="26">
        <f t="shared" si="10"/>
        <v>1</v>
      </c>
      <c r="G39" s="26">
        <f t="shared" si="10"/>
        <v>1</v>
      </c>
      <c r="H39" s="26">
        <f t="shared" si="10"/>
        <v>1</v>
      </c>
      <c r="I39" s="26">
        <f t="shared" si="10"/>
        <v>1</v>
      </c>
      <c r="J39" s="26">
        <f t="shared" si="10"/>
        <v>1</v>
      </c>
      <c r="K39" s="26">
        <f t="shared" si="10"/>
        <v>1</v>
      </c>
      <c r="L39" s="26">
        <f t="shared" si="10"/>
        <v>1</v>
      </c>
      <c r="M39" s="26">
        <f t="shared" si="10"/>
        <v>1</v>
      </c>
      <c r="N39" s="26">
        <f t="shared" si="10"/>
        <v>1</v>
      </c>
      <c r="O39" s="26">
        <f t="shared" si="10"/>
        <v>1</v>
      </c>
      <c r="P39" s="26">
        <f t="shared" si="10"/>
        <v>1</v>
      </c>
      <c r="Q39" s="26">
        <f t="shared" si="10"/>
        <v>1</v>
      </c>
      <c r="R39" s="26">
        <f t="shared" si="10"/>
        <v>1</v>
      </c>
      <c r="S39" s="26">
        <f t="shared" si="10"/>
        <v>1</v>
      </c>
      <c r="T39" s="26">
        <f t="shared" si="9"/>
        <v>1</v>
      </c>
      <c r="U39" s="26">
        <f t="shared" si="9"/>
        <v>1</v>
      </c>
      <c r="V39" s="26">
        <f t="shared" si="9"/>
        <v>1</v>
      </c>
      <c r="W39" s="26">
        <f t="shared" si="9"/>
        <v>1</v>
      </c>
      <c r="X39" s="26">
        <f t="shared" si="9"/>
        <v>1</v>
      </c>
      <c r="Y39" s="26">
        <f t="shared" si="9"/>
        <v>1</v>
      </c>
      <c r="Z39" s="26">
        <f t="shared" si="9"/>
        <v>1</v>
      </c>
      <c r="AA39" s="26">
        <f t="shared" si="9"/>
        <v>1</v>
      </c>
      <c r="AB39" s="26">
        <f t="shared" si="9"/>
        <v>1</v>
      </c>
      <c r="AC39" s="26">
        <f t="shared" si="9"/>
        <v>1</v>
      </c>
      <c r="AD39" s="26">
        <f t="shared" si="9"/>
        <v>1</v>
      </c>
      <c r="AE39" s="26">
        <f t="shared" si="9"/>
        <v>1</v>
      </c>
      <c r="AF39" s="26">
        <f t="shared" si="9"/>
        <v>1</v>
      </c>
      <c r="AG39" s="26">
        <f t="shared" si="9"/>
        <v>1</v>
      </c>
      <c r="AH39" s="26">
        <f t="shared" si="9"/>
        <v>1</v>
      </c>
      <c r="AI39" s="26">
        <f t="shared" si="8"/>
        <v>1</v>
      </c>
      <c r="AJ39" s="26">
        <f t="shared" si="5"/>
        <v>1</v>
      </c>
      <c r="AK39" s="26">
        <f t="shared" si="5"/>
        <v>1</v>
      </c>
      <c r="AL39" s="26">
        <f t="shared" si="5"/>
        <v>1</v>
      </c>
      <c r="AM39" s="26">
        <f t="shared" si="5"/>
        <v>1</v>
      </c>
      <c r="AN39" s="26">
        <f t="shared" si="5"/>
        <v>1</v>
      </c>
      <c r="AO39" s="26">
        <f t="shared" si="6"/>
        <v>1</v>
      </c>
      <c r="AP39" s="26">
        <f t="shared" si="6"/>
        <v>1</v>
      </c>
      <c r="AQ39" s="26">
        <f t="shared" si="6"/>
        <v>1</v>
      </c>
      <c r="AR39" s="26">
        <f t="shared" si="6"/>
        <v>1</v>
      </c>
    </row>
    <row r="40" spans="1:44" x14ac:dyDescent="0.2">
      <c r="A40" s="29" t="s">
        <v>127</v>
      </c>
      <c r="B40" s="23">
        <f t="shared" si="1"/>
        <v>1</v>
      </c>
      <c r="C40" s="25">
        <v>103</v>
      </c>
      <c r="D40" s="26" t="str">
        <f t="shared" si="10"/>
        <v/>
      </c>
      <c r="E40" s="26" t="str">
        <f t="shared" si="10"/>
        <v/>
      </c>
      <c r="F40" s="26" t="str">
        <f t="shared" si="10"/>
        <v/>
      </c>
      <c r="G40" s="26" t="str">
        <f t="shared" si="10"/>
        <v/>
      </c>
      <c r="H40" s="26" t="str">
        <f t="shared" si="10"/>
        <v/>
      </c>
      <c r="I40" s="26" t="str">
        <f t="shared" si="10"/>
        <v/>
      </c>
      <c r="J40" s="26" t="str">
        <f t="shared" si="10"/>
        <v/>
      </c>
      <c r="K40" s="26" t="str">
        <f t="shared" si="10"/>
        <v/>
      </c>
      <c r="L40" s="26" t="str">
        <f t="shared" si="10"/>
        <v/>
      </c>
      <c r="M40" s="26" t="str">
        <f t="shared" si="10"/>
        <v/>
      </c>
      <c r="N40" s="26" t="str">
        <f t="shared" si="10"/>
        <v/>
      </c>
      <c r="O40" s="26" t="str">
        <f t="shared" si="10"/>
        <v/>
      </c>
      <c r="P40" s="26" t="str">
        <f t="shared" si="10"/>
        <v/>
      </c>
      <c r="Q40" s="26" t="str">
        <f t="shared" si="10"/>
        <v/>
      </c>
      <c r="R40" s="26" t="str">
        <f t="shared" si="10"/>
        <v/>
      </c>
      <c r="S40" s="26" t="str">
        <f t="shared" si="10"/>
        <v/>
      </c>
      <c r="T40" s="26" t="str">
        <f t="shared" si="9"/>
        <v/>
      </c>
      <c r="U40" s="26" t="str">
        <f t="shared" si="9"/>
        <v/>
      </c>
      <c r="V40" s="26" t="str">
        <f t="shared" si="9"/>
        <v/>
      </c>
      <c r="W40" s="26" t="str">
        <f t="shared" si="9"/>
        <v/>
      </c>
      <c r="X40" s="26" t="str">
        <f t="shared" si="9"/>
        <v/>
      </c>
      <c r="Y40" s="26" t="str">
        <f t="shared" si="9"/>
        <v/>
      </c>
      <c r="Z40" s="26" t="str">
        <f t="shared" si="9"/>
        <v/>
      </c>
      <c r="AA40" s="26" t="str">
        <f t="shared" si="9"/>
        <v/>
      </c>
      <c r="AB40" s="26" t="str">
        <f t="shared" si="9"/>
        <v/>
      </c>
      <c r="AC40" s="26" t="str">
        <f t="shared" si="9"/>
        <v/>
      </c>
      <c r="AD40" s="26" t="str">
        <f t="shared" si="9"/>
        <v/>
      </c>
      <c r="AE40" s="26" t="str">
        <f t="shared" si="9"/>
        <v/>
      </c>
      <c r="AF40" s="26" t="str">
        <f t="shared" si="9"/>
        <v/>
      </c>
      <c r="AG40" s="26" t="str">
        <f t="shared" si="9"/>
        <v/>
      </c>
      <c r="AH40" s="26" t="str">
        <f t="shared" si="9"/>
        <v/>
      </c>
      <c r="AI40" s="26">
        <f t="shared" si="8"/>
        <v>1</v>
      </c>
      <c r="AJ40" s="26" t="str">
        <f t="shared" si="5"/>
        <v/>
      </c>
      <c r="AK40" s="26" t="str">
        <f t="shared" si="5"/>
        <v/>
      </c>
      <c r="AL40" s="26" t="str">
        <f t="shared" si="5"/>
        <v/>
      </c>
      <c r="AM40" s="26" t="str">
        <f t="shared" si="5"/>
        <v/>
      </c>
      <c r="AN40" s="26" t="str">
        <f t="shared" si="5"/>
        <v/>
      </c>
      <c r="AO40" s="26" t="str">
        <f t="shared" si="6"/>
        <v/>
      </c>
      <c r="AP40" s="26" t="str">
        <f t="shared" si="6"/>
        <v/>
      </c>
      <c r="AQ40" s="26" t="str">
        <f t="shared" si="6"/>
        <v/>
      </c>
      <c r="AR40" s="26" t="str">
        <f t="shared" si="6"/>
        <v/>
      </c>
    </row>
    <row r="41" spans="1:44" x14ac:dyDescent="0.2">
      <c r="A41" s="24" t="s">
        <v>128</v>
      </c>
      <c r="B41" s="23">
        <f t="shared" si="1"/>
        <v>37</v>
      </c>
      <c r="C41" s="25" t="s">
        <v>1605</v>
      </c>
      <c r="D41" s="26">
        <f t="shared" si="10"/>
        <v>1</v>
      </c>
      <c r="E41" s="26">
        <f t="shared" si="10"/>
        <v>1</v>
      </c>
      <c r="F41" s="26">
        <f t="shared" si="10"/>
        <v>1</v>
      </c>
      <c r="G41" s="26">
        <f t="shared" si="10"/>
        <v>1</v>
      </c>
      <c r="H41" s="26">
        <f t="shared" si="10"/>
        <v>1</v>
      </c>
      <c r="I41" s="26">
        <f t="shared" si="10"/>
        <v>1</v>
      </c>
      <c r="J41" s="26">
        <f t="shared" si="10"/>
        <v>1</v>
      </c>
      <c r="K41" s="26">
        <f t="shared" si="10"/>
        <v>1</v>
      </c>
      <c r="L41" s="26">
        <f t="shared" si="10"/>
        <v>1</v>
      </c>
      <c r="M41" s="26">
        <f t="shared" si="10"/>
        <v>1</v>
      </c>
      <c r="N41" s="26">
        <f t="shared" si="10"/>
        <v>1</v>
      </c>
      <c r="O41" s="26">
        <f t="shared" si="10"/>
        <v>1</v>
      </c>
      <c r="P41" s="26">
        <f t="shared" si="10"/>
        <v>1</v>
      </c>
      <c r="Q41" s="26">
        <f t="shared" si="10"/>
        <v>1</v>
      </c>
      <c r="R41" s="26">
        <f t="shared" si="10"/>
        <v>1</v>
      </c>
      <c r="S41" s="26">
        <f t="shared" si="10"/>
        <v>1</v>
      </c>
      <c r="T41" s="26">
        <f t="shared" si="9"/>
        <v>1</v>
      </c>
      <c r="U41" s="26">
        <f t="shared" si="9"/>
        <v>1</v>
      </c>
      <c r="V41" s="26">
        <f t="shared" si="9"/>
        <v>1</v>
      </c>
      <c r="W41" s="26">
        <f t="shared" si="9"/>
        <v>1</v>
      </c>
      <c r="X41" s="26">
        <f t="shared" si="9"/>
        <v>1</v>
      </c>
      <c r="Y41" s="26">
        <f t="shared" si="9"/>
        <v>1</v>
      </c>
      <c r="Z41" s="26">
        <f t="shared" si="9"/>
        <v>1</v>
      </c>
      <c r="AA41" s="26">
        <f t="shared" si="9"/>
        <v>1</v>
      </c>
      <c r="AB41" s="26">
        <f t="shared" si="9"/>
        <v>1</v>
      </c>
      <c r="AC41" s="26">
        <f t="shared" si="9"/>
        <v>1</v>
      </c>
      <c r="AD41" s="26">
        <f t="shared" si="9"/>
        <v>1</v>
      </c>
      <c r="AE41" s="26">
        <f t="shared" si="9"/>
        <v>1</v>
      </c>
      <c r="AF41" s="26">
        <f t="shared" si="9"/>
        <v>1</v>
      </c>
      <c r="AG41" s="26">
        <f t="shared" si="9"/>
        <v>1</v>
      </c>
      <c r="AH41" s="26">
        <f t="shared" si="9"/>
        <v>1</v>
      </c>
      <c r="AI41" s="26">
        <f t="shared" si="8"/>
        <v>1</v>
      </c>
      <c r="AJ41" s="26" t="str">
        <f t="shared" si="5"/>
        <v/>
      </c>
      <c r="AK41" s="26" t="str">
        <f t="shared" si="5"/>
        <v/>
      </c>
      <c r="AL41" s="26">
        <f t="shared" si="5"/>
        <v>1</v>
      </c>
      <c r="AM41" s="26">
        <f t="shared" si="5"/>
        <v>1</v>
      </c>
      <c r="AN41" s="26">
        <f t="shared" si="5"/>
        <v>1</v>
      </c>
      <c r="AO41" s="26">
        <f t="shared" si="6"/>
        <v>1</v>
      </c>
      <c r="AP41" s="26" t="str">
        <f t="shared" si="6"/>
        <v/>
      </c>
      <c r="AQ41" s="26">
        <f t="shared" si="6"/>
        <v>1</v>
      </c>
      <c r="AR41" s="26" t="str">
        <f t="shared" si="6"/>
        <v/>
      </c>
    </row>
    <row r="42" spans="1:44" x14ac:dyDescent="0.2">
      <c r="A42" s="24" t="s">
        <v>129</v>
      </c>
      <c r="B42" s="23">
        <f t="shared" si="1"/>
        <v>41</v>
      </c>
      <c r="C42" s="25" t="s">
        <v>808</v>
      </c>
      <c r="D42" s="26">
        <f t="shared" si="10"/>
        <v>1</v>
      </c>
      <c r="E42" s="26">
        <f t="shared" si="10"/>
        <v>1</v>
      </c>
      <c r="F42" s="26">
        <f t="shared" si="10"/>
        <v>1</v>
      </c>
      <c r="G42" s="26">
        <f t="shared" si="10"/>
        <v>1</v>
      </c>
      <c r="H42" s="26">
        <f t="shared" si="10"/>
        <v>1</v>
      </c>
      <c r="I42" s="26">
        <f t="shared" si="10"/>
        <v>1</v>
      </c>
      <c r="J42" s="26">
        <f t="shared" si="10"/>
        <v>1</v>
      </c>
      <c r="K42" s="26">
        <f t="shared" si="10"/>
        <v>1</v>
      </c>
      <c r="L42" s="26">
        <f t="shared" si="10"/>
        <v>1</v>
      </c>
      <c r="M42" s="26">
        <f t="shared" si="10"/>
        <v>1</v>
      </c>
      <c r="N42" s="26">
        <f t="shared" si="10"/>
        <v>1</v>
      </c>
      <c r="O42" s="26">
        <f t="shared" si="10"/>
        <v>1</v>
      </c>
      <c r="P42" s="26">
        <f t="shared" si="10"/>
        <v>1</v>
      </c>
      <c r="Q42" s="26">
        <f t="shared" si="10"/>
        <v>1</v>
      </c>
      <c r="R42" s="26">
        <f t="shared" si="10"/>
        <v>1</v>
      </c>
      <c r="S42" s="26">
        <f t="shared" si="10"/>
        <v>1</v>
      </c>
      <c r="T42" s="26">
        <f t="shared" si="9"/>
        <v>1</v>
      </c>
      <c r="U42" s="26">
        <f t="shared" si="9"/>
        <v>1</v>
      </c>
      <c r="V42" s="26">
        <f t="shared" si="9"/>
        <v>1</v>
      </c>
      <c r="W42" s="26">
        <f t="shared" si="9"/>
        <v>1</v>
      </c>
      <c r="X42" s="26">
        <f t="shared" si="9"/>
        <v>1</v>
      </c>
      <c r="Y42" s="26">
        <f t="shared" si="9"/>
        <v>1</v>
      </c>
      <c r="Z42" s="26">
        <f t="shared" si="9"/>
        <v>1</v>
      </c>
      <c r="AA42" s="26">
        <f t="shared" si="9"/>
        <v>1</v>
      </c>
      <c r="AB42" s="26">
        <f t="shared" si="9"/>
        <v>1</v>
      </c>
      <c r="AC42" s="26">
        <f t="shared" si="9"/>
        <v>1</v>
      </c>
      <c r="AD42" s="26">
        <f t="shared" si="9"/>
        <v>1</v>
      </c>
      <c r="AE42" s="26">
        <f t="shared" si="9"/>
        <v>1</v>
      </c>
      <c r="AF42" s="26">
        <f t="shared" si="9"/>
        <v>1</v>
      </c>
      <c r="AG42" s="26">
        <f t="shared" si="9"/>
        <v>1</v>
      </c>
      <c r="AH42" s="26">
        <f t="shared" si="9"/>
        <v>1</v>
      </c>
      <c r="AI42" s="26">
        <f t="shared" si="8"/>
        <v>1</v>
      </c>
      <c r="AJ42" s="26">
        <f t="shared" si="5"/>
        <v>1</v>
      </c>
      <c r="AK42" s="26">
        <f t="shared" si="5"/>
        <v>1</v>
      </c>
      <c r="AL42" s="26">
        <f t="shared" si="5"/>
        <v>1</v>
      </c>
      <c r="AM42" s="26">
        <f t="shared" si="5"/>
        <v>1</v>
      </c>
      <c r="AN42" s="26">
        <f t="shared" si="5"/>
        <v>1</v>
      </c>
      <c r="AO42" s="26">
        <f t="shared" si="6"/>
        <v>1</v>
      </c>
      <c r="AP42" s="26">
        <f t="shared" si="6"/>
        <v>1</v>
      </c>
      <c r="AQ42" s="26">
        <f t="shared" si="6"/>
        <v>1</v>
      </c>
      <c r="AR42" s="26">
        <f t="shared" si="6"/>
        <v>1</v>
      </c>
    </row>
    <row r="43" spans="1:44" x14ac:dyDescent="0.2">
      <c r="A43" s="24" t="s">
        <v>130</v>
      </c>
      <c r="B43" s="23">
        <f t="shared" si="1"/>
        <v>38</v>
      </c>
      <c r="C43" s="25" t="s">
        <v>1452</v>
      </c>
      <c r="D43" s="26">
        <f t="shared" si="10"/>
        <v>1</v>
      </c>
      <c r="E43" s="26">
        <f t="shared" si="10"/>
        <v>1</v>
      </c>
      <c r="F43" s="26">
        <f t="shared" si="10"/>
        <v>1</v>
      </c>
      <c r="G43" s="26">
        <f t="shared" si="10"/>
        <v>1</v>
      </c>
      <c r="H43" s="26">
        <f t="shared" si="10"/>
        <v>1</v>
      </c>
      <c r="I43" s="26">
        <f t="shared" si="10"/>
        <v>1</v>
      </c>
      <c r="J43" s="26">
        <f t="shared" si="10"/>
        <v>1</v>
      </c>
      <c r="K43" s="26">
        <f t="shared" si="10"/>
        <v>1</v>
      </c>
      <c r="L43" s="26">
        <f t="shared" si="10"/>
        <v>1</v>
      </c>
      <c r="M43" s="26">
        <f t="shared" si="10"/>
        <v>1</v>
      </c>
      <c r="N43" s="26">
        <f t="shared" si="10"/>
        <v>1</v>
      </c>
      <c r="O43" s="26">
        <f t="shared" si="10"/>
        <v>1</v>
      </c>
      <c r="P43" s="26">
        <f t="shared" si="10"/>
        <v>1</v>
      </c>
      <c r="Q43" s="26">
        <f t="shared" si="10"/>
        <v>1</v>
      </c>
      <c r="R43" s="26">
        <f t="shared" si="10"/>
        <v>1</v>
      </c>
      <c r="S43" s="26">
        <f t="shared" si="10"/>
        <v>1</v>
      </c>
      <c r="T43" s="26">
        <f t="shared" si="9"/>
        <v>1</v>
      </c>
      <c r="U43" s="26">
        <f t="shared" si="9"/>
        <v>1</v>
      </c>
      <c r="V43" s="26">
        <f t="shared" si="9"/>
        <v>1</v>
      </c>
      <c r="W43" s="26">
        <f t="shared" si="9"/>
        <v>1</v>
      </c>
      <c r="X43" s="26">
        <f t="shared" si="9"/>
        <v>1</v>
      </c>
      <c r="Y43" s="26">
        <f t="shared" si="9"/>
        <v>1</v>
      </c>
      <c r="Z43" s="26">
        <f t="shared" si="9"/>
        <v>1</v>
      </c>
      <c r="AA43" s="26">
        <f t="shared" si="9"/>
        <v>1</v>
      </c>
      <c r="AB43" s="26">
        <f t="shared" si="9"/>
        <v>1</v>
      </c>
      <c r="AC43" s="26">
        <f t="shared" si="9"/>
        <v>1</v>
      </c>
      <c r="AD43" s="26">
        <f t="shared" si="9"/>
        <v>1</v>
      </c>
      <c r="AE43" s="26">
        <f t="shared" si="9"/>
        <v>1</v>
      </c>
      <c r="AF43" s="26">
        <f t="shared" si="9"/>
        <v>1</v>
      </c>
      <c r="AG43" s="26">
        <f t="shared" si="9"/>
        <v>1</v>
      </c>
      <c r="AH43" s="26">
        <f t="shared" si="9"/>
        <v>1</v>
      </c>
      <c r="AI43" s="26">
        <f t="shared" si="8"/>
        <v>1</v>
      </c>
      <c r="AJ43" s="26">
        <f t="shared" si="5"/>
        <v>1</v>
      </c>
      <c r="AK43" s="26" t="str">
        <f t="shared" si="5"/>
        <v/>
      </c>
      <c r="AL43" s="26">
        <f t="shared" si="5"/>
        <v>1</v>
      </c>
      <c r="AM43" s="26">
        <f t="shared" si="5"/>
        <v>1</v>
      </c>
      <c r="AN43" s="26">
        <f t="shared" si="5"/>
        <v>1</v>
      </c>
      <c r="AO43" s="26">
        <f t="shared" si="6"/>
        <v>1</v>
      </c>
      <c r="AP43" s="26" t="str">
        <f t="shared" si="6"/>
        <v/>
      </c>
      <c r="AQ43" s="26">
        <f t="shared" si="6"/>
        <v>1</v>
      </c>
      <c r="AR43" s="26" t="str">
        <f t="shared" si="6"/>
        <v/>
      </c>
    </row>
    <row r="44" spans="1:44" x14ac:dyDescent="0.2">
      <c r="A44" s="24" t="s">
        <v>3</v>
      </c>
      <c r="B44" s="23">
        <f t="shared" si="1"/>
        <v>16</v>
      </c>
      <c r="C44" s="25" t="s">
        <v>1579</v>
      </c>
      <c r="D44" s="26">
        <f t="shared" si="10"/>
        <v>1</v>
      </c>
      <c r="E44" s="26">
        <f t="shared" si="10"/>
        <v>1</v>
      </c>
      <c r="F44" s="26" t="str">
        <f t="shared" si="10"/>
        <v/>
      </c>
      <c r="G44" s="26" t="str">
        <f t="shared" si="10"/>
        <v/>
      </c>
      <c r="H44" s="26" t="str">
        <f t="shared" si="10"/>
        <v/>
      </c>
      <c r="I44" s="26" t="str">
        <f t="shared" si="10"/>
        <v/>
      </c>
      <c r="J44" s="26" t="str">
        <f t="shared" si="10"/>
        <v/>
      </c>
      <c r="K44" s="26" t="str">
        <f t="shared" si="10"/>
        <v/>
      </c>
      <c r="L44" s="26" t="str">
        <f t="shared" si="10"/>
        <v/>
      </c>
      <c r="M44" s="26" t="str">
        <f t="shared" si="10"/>
        <v/>
      </c>
      <c r="N44" s="26" t="str">
        <f t="shared" si="10"/>
        <v/>
      </c>
      <c r="O44" s="26" t="str">
        <f t="shared" si="10"/>
        <v/>
      </c>
      <c r="P44" s="26" t="str">
        <f t="shared" si="10"/>
        <v/>
      </c>
      <c r="Q44" s="26" t="str">
        <f t="shared" si="10"/>
        <v/>
      </c>
      <c r="R44" s="26" t="str">
        <f t="shared" si="10"/>
        <v/>
      </c>
      <c r="S44" s="26">
        <f t="shared" si="10"/>
        <v>1</v>
      </c>
      <c r="T44" s="26">
        <f t="shared" si="9"/>
        <v>1</v>
      </c>
      <c r="U44" s="26" t="str">
        <f t="shared" si="9"/>
        <v/>
      </c>
      <c r="V44" s="26" t="str">
        <f t="shared" si="9"/>
        <v/>
      </c>
      <c r="W44" s="26">
        <f t="shared" si="9"/>
        <v>1</v>
      </c>
      <c r="X44" s="26">
        <f t="shared" si="9"/>
        <v>1</v>
      </c>
      <c r="Y44" s="26" t="str">
        <f t="shared" si="9"/>
        <v/>
      </c>
      <c r="Z44" s="26" t="str">
        <f t="shared" si="9"/>
        <v/>
      </c>
      <c r="AA44" s="26" t="str">
        <f t="shared" si="9"/>
        <v/>
      </c>
      <c r="AB44" s="26">
        <f t="shared" si="9"/>
        <v>1</v>
      </c>
      <c r="AC44" s="26">
        <f t="shared" si="9"/>
        <v>1</v>
      </c>
      <c r="AD44" s="26">
        <f t="shared" si="9"/>
        <v>1</v>
      </c>
      <c r="AE44" s="26" t="str">
        <f t="shared" si="9"/>
        <v/>
      </c>
      <c r="AF44" s="26" t="str">
        <f t="shared" si="9"/>
        <v/>
      </c>
      <c r="AG44" s="26" t="str">
        <f t="shared" si="9"/>
        <v/>
      </c>
      <c r="AH44" s="26">
        <f t="shared" si="9"/>
        <v>1</v>
      </c>
      <c r="AI44" s="26" t="str">
        <f t="shared" si="8"/>
        <v/>
      </c>
      <c r="AJ44" s="26">
        <f t="shared" si="5"/>
        <v>1</v>
      </c>
      <c r="AK44" s="26">
        <f t="shared" si="5"/>
        <v>1</v>
      </c>
      <c r="AL44" s="26">
        <f t="shared" si="5"/>
        <v>1</v>
      </c>
      <c r="AM44" s="26">
        <f t="shared" si="5"/>
        <v>1</v>
      </c>
      <c r="AN44" s="26">
        <f t="shared" si="5"/>
        <v>1</v>
      </c>
      <c r="AO44" s="26" t="str">
        <f t="shared" si="6"/>
        <v/>
      </c>
      <c r="AP44" s="26" t="str">
        <f t="shared" si="6"/>
        <v/>
      </c>
      <c r="AQ44" s="26">
        <f t="shared" si="6"/>
        <v>1</v>
      </c>
      <c r="AR44" s="26" t="str">
        <f t="shared" si="6"/>
        <v/>
      </c>
    </row>
    <row r="45" spans="1:44" x14ac:dyDescent="0.2">
      <c r="A45" s="24" t="s">
        <v>131</v>
      </c>
      <c r="B45" s="23">
        <f t="shared" si="1"/>
        <v>30</v>
      </c>
      <c r="C45" s="25" t="s">
        <v>809</v>
      </c>
      <c r="D45" s="26" t="str">
        <f t="shared" si="10"/>
        <v/>
      </c>
      <c r="E45" s="26">
        <f t="shared" si="10"/>
        <v>1</v>
      </c>
      <c r="F45" s="26" t="str">
        <f t="shared" si="10"/>
        <v/>
      </c>
      <c r="G45" s="26">
        <f t="shared" si="10"/>
        <v>1</v>
      </c>
      <c r="H45" s="26" t="str">
        <f t="shared" si="10"/>
        <v/>
      </c>
      <c r="I45" s="26">
        <f t="shared" si="10"/>
        <v>1</v>
      </c>
      <c r="J45" s="26">
        <f t="shared" si="10"/>
        <v>1</v>
      </c>
      <c r="K45" s="26" t="str">
        <f t="shared" si="10"/>
        <v/>
      </c>
      <c r="L45" s="26">
        <f t="shared" si="10"/>
        <v>1</v>
      </c>
      <c r="M45" s="26" t="str">
        <f t="shared" si="10"/>
        <v/>
      </c>
      <c r="N45" s="26" t="str">
        <f t="shared" si="10"/>
        <v/>
      </c>
      <c r="O45" s="26">
        <f t="shared" si="10"/>
        <v>1</v>
      </c>
      <c r="P45" s="26" t="str">
        <f t="shared" si="10"/>
        <v/>
      </c>
      <c r="Q45" s="26" t="str">
        <f t="shared" si="10"/>
        <v/>
      </c>
      <c r="R45" s="26">
        <f t="shared" si="10"/>
        <v>1</v>
      </c>
      <c r="S45" s="26">
        <f t="shared" si="10"/>
        <v>1</v>
      </c>
      <c r="T45" s="26">
        <f t="shared" si="9"/>
        <v>1</v>
      </c>
      <c r="U45" s="26">
        <f t="shared" si="9"/>
        <v>1</v>
      </c>
      <c r="V45" s="26" t="str">
        <f t="shared" si="9"/>
        <v/>
      </c>
      <c r="W45" s="26">
        <f t="shared" si="9"/>
        <v>1</v>
      </c>
      <c r="X45" s="26">
        <f t="shared" si="9"/>
        <v>1</v>
      </c>
      <c r="Y45" s="26" t="str">
        <f t="shared" si="9"/>
        <v/>
      </c>
      <c r="Z45" s="26">
        <f t="shared" si="9"/>
        <v>1</v>
      </c>
      <c r="AA45" s="26">
        <f t="shared" si="9"/>
        <v>1</v>
      </c>
      <c r="AB45" s="26">
        <f t="shared" si="9"/>
        <v>1</v>
      </c>
      <c r="AC45" s="26">
        <f t="shared" si="9"/>
        <v>1</v>
      </c>
      <c r="AD45" s="26">
        <f t="shared" si="9"/>
        <v>1</v>
      </c>
      <c r="AE45" s="26">
        <f t="shared" si="9"/>
        <v>1</v>
      </c>
      <c r="AF45" s="26">
        <f t="shared" si="9"/>
        <v>1</v>
      </c>
      <c r="AG45" s="26" t="str">
        <f t="shared" si="9"/>
        <v/>
      </c>
      <c r="AH45" s="26">
        <f t="shared" si="9"/>
        <v>1</v>
      </c>
      <c r="AI45" s="26">
        <f t="shared" si="8"/>
        <v>1</v>
      </c>
      <c r="AJ45" s="26">
        <f t="shared" si="5"/>
        <v>1</v>
      </c>
      <c r="AK45" s="26">
        <f t="shared" si="5"/>
        <v>1</v>
      </c>
      <c r="AL45" s="26">
        <f t="shared" si="5"/>
        <v>1</v>
      </c>
      <c r="AM45" s="26">
        <f t="shared" si="5"/>
        <v>1</v>
      </c>
      <c r="AN45" s="26">
        <f t="shared" si="5"/>
        <v>1</v>
      </c>
      <c r="AO45" s="26">
        <f t="shared" si="6"/>
        <v>1</v>
      </c>
      <c r="AP45" s="26">
        <f t="shared" si="6"/>
        <v>1</v>
      </c>
      <c r="AQ45" s="26">
        <f t="shared" si="6"/>
        <v>1</v>
      </c>
      <c r="AR45" s="26">
        <f t="shared" si="6"/>
        <v>1</v>
      </c>
    </row>
    <row r="46" spans="1:44" x14ac:dyDescent="0.2">
      <c r="A46" s="24" t="s">
        <v>132</v>
      </c>
      <c r="B46" s="23">
        <f t="shared" si="1"/>
        <v>37</v>
      </c>
      <c r="C46" s="25" t="s">
        <v>1453</v>
      </c>
      <c r="D46" s="26">
        <f t="shared" si="10"/>
        <v>1</v>
      </c>
      <c r="E46" s="26">
        <f t="shared" si="10"/>
        <v>1</v>
      </c>
      <c r="F46" s="26" t="str">
        <f t="shared" si="10"/>
        <v/>
      </c>
      <c r="G46" s="26">
        <f t="shared" si="10"/>
        <v>1</v>
      </c>
      <c r="H46" s="26">
        <f t="shared" si="10"/>
        <v>1</v>
      </c>
      <c r="I46" s="26">
        <f t="shared" si="10"/>
        <v>1</v>
      </c>
      <c r="J46" s="26">
        <f t="shared" si="10"/>
        <v>1</v>
      </c>
      <c r="K46" s="26">
        <f t="shared" si="10"/>
        <v>1</v>
      </c>
      <c r="L46" s="26">
        <f t="shared" si="10"/>
        <v>1</v>
      </c>
      <c r="M46" s="26">
        <f t="shared" si="10"/>
        <v>1</v>
      </c>
      <c r="N46" s="26">
        <f t="shared" si="10"/>
        <v>1</v>
      </c>
      <c r="O46" s="26">
        <f t="shared" si="10"/>
        <v>1</v>
      </c>
      <c r="P46" s="26">
        <f t="shared" si="10"/>
        <v>1</v>
      </c>
      <c r="Q46" s="26">
        <f t="shared" si="10"/>
        <v>1</v>
      </c>
      <c r="R46" s="26">
        <f t="shared" si="10"/>
        <v>1</v>
      </c>
      <c r="S46" s="26">
        <f t="shared" si="10"/>
        <v>1</v>
      </c>
      <c r="T46" s="26">
        <f t="shared" si="9"/>
        <v>1</v>
      </c>
      <c r="U46" s="26">
        <f t="shared" si="9"/>
        <v>1</v>
      </c>
      <c r="V46" s="26">
        <f t="shared" si="9"/>
        <v>1</v>
      </c>
      <c r="W46" s="26">
        <f t="shared" si="9"/>
        <v>1</v>
      </c>
      <c r="X46" s="26">
        <f t="shared" si="9"/>
        <v>1</v>
      </c>
      <c r="Y46" s="26">
        <f t="shared" si="9"/>
        <v>1</v>
      </c>
      <c r="Z46" s="26">
        <f t="shared" si="9"/>
        <v>1</v>
      </c>
      <c r="AA46" s="26">
        <f t="shared" si="9"/>
        <v>1</v>
      </c>
      <c r="AB46" s="26">
        <f t="shared" si="9"/>
        <v>1</v>
      </c>
      <c r="AC46" s="26">
        <f t="shared" si="9"/>
        <v>1</v>
      </c>
      <c r="AD46" s="26">
        <f t="shared" si="9"/>
        <v>1</v>
      </c>
      <c r="AE46" s="26">
        <f t="shared" si="9"/>
        <v>1</v>
      </c>
      <c r="AF46" s="26">
        <f t="shared" si="9"/>
        <v>1</v>
      </c>
      <c r="AG46" s="26">
        <f t="shared" si="9"/>
        <v>1</v>
      </c>
      <c r="AH46" s="26">
        <f t="shared" si="9"/>
        <v>1</v>
      </c>
      <c r="AI46" s="26">
        <f t="shared" si="8"/>
        <v>1</v>
      </c>
      <c r="AJ46" s="26">
        <f t="shared" si="5"/>
        <v>1</v>
      </c>
      <c r="AK46" s="26">
        <f t="shared" si="5"/>
        <v>1</v>
      </c>
      <c r="AL46" s="26">
        <f t="shared" si="5"/>
        <v>1</v>
      </c>
      <c r="AM46" s="26">
        <f t="shared" si="5"/>
        <v>1</v>
      </c>
      <c r="AN46" s="26">
        <f t="shared" si="5"/>
        <v>1</v>
      </c>
      <c r="AO46" s="26">
        <f t="shared" si="6"/>
        <v>1</v>
      </c>
      <c r="AP46" s="26" t="str">
        <f t="shared" si="6"/>
        <v/>
      </c>
      <c r="AQ46" s="26" t="str">
        <f t="shared" si="6"/>
        <v/>
      </c>
      <c r="AR46" s="26" t="str">
        <f t="shared" si="6"/>
        <v/>
      </c>
    </row>
    <row r="47" spans="1:44" x14ac:dyDescent="0.2">
      <c r="A47" s="24" t="s">
        <v>133</v>
      </c>
      <c r="B47" s="23">
        <f t="shared" si="1"/>
        <v>22</v>
      </c>
      <c r="C47" s="25" t="s">
        <v>1530</v>
      </c>
      <c r="D47" s="26" t="str">
        <f t="shared" si="10"/>
        <v/>
      </c>
      <c r="E47" s="26">
        <f t="shared" si="10"/>
        <v>1</v>
      </c>
      <c r="F47" s="26" t="str">
        <f t="shared" si="10"/>
        <v/>
      </c>
      <c r="G47" s="26" t="str">
        <f t="shared" si="10"/>
        <v/>
      </c>
      <c r="H47" s="26" t="str">
        <f t="shared" si="10"/>
        <v/>
      </c>
      <c r="I47" s="26" t="str">
        <f t="shared" si="10"/>
        <v/>
      </c>
      <c r="J47" s="26" t="str">
        <f t="shared" si="10"/>
        <v/>
      </c>
      <c r="K47" s="26">
        <f t="shared" si="10"/>
        <v>1</v>
      </c>
      <c r="L47" s="26" t="str">
        <f t="shared" si="10"/>
        <v/>
      </c>
      <c r="M47" s="26" t="str">
        <f t="shared" si="10"/>
        <v/>
      </c>
      <c r="N47" s="26" t="str">
        <f t="shared" si="10"/>
        <v/>
      </c>
      <c r="O47" s="26" t="str">
        <f t="shared" si="10"/>
        <v/>
      </c>
      <c r="P47" s="26" t="str">
        <f t="shared" si="10"/>
        <v/>
      </c>
      <c r="Q47" s="26" t="str">
        <f t="shared" si="10"/>
        <v/>
      </c>
      <c r="R47" s="26" t="str">
        <f t="shared" si="10"/>
        <v/>
      </c>
      <c r="S47" s="26" t="str">
        <f t="shared" si="10"/>
        <v/>
      </c>
      <c r="T47" s="26">
        <f t="shared" si="9"/>
        <v>1</v>
      </c>
      <c r="U47" s="26">
        <f t="shared" si="9"/>
        <v>1</v>
      </c>
      <c r="V47" s="26">
        <f t="shared" si="9"/>
        <v>1</v>
      </c>
      <c r="W47" s="26" t="str">
        <f t="shared" si="9"/>
        <v/>
      </c>
      <c r="X47" s="26">
        <f t="shared" si="9"/>
        <v>1</v>
      </c>
      <c r="Y47" s="26" t="str">
        <f t="shared" si="9"/>
        <v/>
      </c>
      <c r="Z47" s="26" t="str">
        <f t="shared" si="9"/>
        <v/>
      </c>
      <c r="AA47" s="26">
        <f t="shared" si="9"/>
        <v>1</v>
      </c>
      <c r="AB47" s="26">
        <f t="shared" si="9"/>
        <v>1</v>
      </c>
      <c r="AC47" s="26">
        <f t="shared" si="9"/>
        <v>1</v>
      </c>
      <c r="AD47" s="26">
        <f t="shared" si="9"/>
        <v>1</v>
      </c>
      <c r="AE47" s="26" t="str">
        <f t="shared" si="9"/>
        <v/>
      </c>
      <c r="AF47" s="26" t="str">
        <f t="shared" si="9"/>
        <v/>
      </c>
      <c r="AG47" s="26">
        <f t="shared" si="9"/>
        <v>1</v>
      </c>
      <c r="AH47" s="26">
        <f t="shared" si="9"/>
        <v>1</v>
      </c>
      <c r="AI47" s="26">
        <f t="shared" si="8"/>
        <v>1</v>
      </c>
      <c r="AJ47" s="26">
        <f t="shared" si="5"/>
        <v>1</v>
      </c>
      <c r="AK47" s="26">
        <f t="shared" si="5"/>
        <v>1</v>
      </c>
      <c r="AL47" s="26">
        <f t="shared" si="5"/>
        <v>1</v>
      </c>
      <c r="AM47" s="26">
        <f t="shared" si="5"/>
        <v>1</v>
      </c>
      <c r="AN47" s="26">
        <f t="shared" si="5"/>
        <v>1</v>
      </c>
      <c r="AO47" s="26">
        <f t="shared" si="6"/>
        <v>1</v>
      </c>
      <c r="AP47" s="26">
        <f t="shared" si="6"/>
        <v>1</v>
      </c>
      <c r="AQ47" s="26">
        <f t="shared" si="6"/>
        <v>1</v>
      </c>
      <c r="AR47" s="26">
        <f t="shared" si="6"/>
        <v>1</v>
      </c>
    </row>
    <row r="48" spans="1:44" x14ac:dyDescent="0.2">
      <c r="A48" s="24" t="s">
        <v>134</v>
      </c>
      <c r="B48" s="23">
        <f t="shared" si="1"/>
        <v>40</v>
      </c>
      <c r="C48" s="25" t="s">
        <v>810</v>
      </c>
      <c r="D48" s="26">
        <f t="shared" si="10"/>
        <v>1</v>
      </c>
      <c r="E48" s="26">
        <f t="shared" si="10"/>
        <v>1</v>
      </c>
      <c r="F48" s="26">
        <f t="shared" si="10"/>
        <v>1</v>
      </c>
      <c r="G48" s="26">
        <f t="shared" si="10"/>
        <v>1</v>
      </c>
      <c r="H48" s="26">
        <f t="shared" si="10"/>
        <v>1</v>
      </c>
      <c r="I48" s="26">
        <f t="shared" si="10"/>
        <v>1</v>
      </c>
      <c r="J48" s="26">
        <f t="shared" si="10"/>
        <v>1</v>
      </c>
      <c r="K48" s="26">
        <f t="shared" si="10"/>
        <v>1</v>
      </c>
      <c r="L48" s="26">
        <f t="shared" si="10"/>
        <v>1</v>
      </c>
      <c r="M48" s="26">
        <f t="shared" si="10"/>
        <v>1</v>
      </c>
      <c r="N48" s="26">
        <f t="shared" si="10"/>
        <v>1</v>
      </c>
      <c r="O48" s="26">
        <f t="shared" si="10"/>
        <v>1</v>
      </c>
      <c r="P48" s="26">
        <f t="shared" si="10"/>
        <v>1</v>
      </c>
      <c r="Q48" s="26">
        <f t="shared" si="10"/>
        <v>1</v>
      </c>
      <c r="R48" s="26">
        <f t="shared" si="10"/>
        <v>1</v>
      </c>
      <c r="S48" s="26">
        <f t="shared" si="10"/>
        <v>1</v>
      </c>
      <c r="T48" s="26">
        <f t="shared" si="9"/>
        <v>1</v>
      </c>
      <c r="U48" s="26">
        <f t="shared" si="9"/>
        <v>1</v>
      </c>
      <c r="V48" s="26">
        <f t="shared" si="9"/>
        <v>1</v>
      </c>
      <c r="W48" s="26">
        <f t="shared" si="9"/>
        <v>1</v>
      </c>
      <c r="X48" s="26">
        <f t="shared" si="9"/>
        <v>1</v>
      </c>
      <c r="Y48" s="26">
        <f t="shared" si="9"/>
        <v>1</v>
      </c>
      <c r="Z48" s="26">
        <f t="shared" si="9"/>
        <v>1</v>
      </c>
      <c r="AA48" s="26">
        <f t="shared" si="9"/>
        <v>1</v>
      </c>
      <c r="AB48" s="26">
        <f t="shared" si="9"/>
        <v>1</v>
      </c>
      <c r="AC48" s="26">
        <f t="shared" si="9"/>
        <v>1</v>
      </c>
      <c r="AD48" s="26">
        <f t="shared" si="9"/>
        <v>1</v>
      </c>
      <c r="AE48" s="26">
        <f t="shared" si="9"/>
        <v>1</v>
      </c>
      <c r="AF48" s="26">
        <f t="shared" si="9"/>
        <v>1</v>
      </c>
      <c r="AG48" s="26">
        <f t="shared" si="9"/>
        <v>1</v>
      </c>
      <c r="AH48" s="26">
        <f t="shared" si="9"/>
        <v>1</v>
      </c>
      <c r="AI48" s="26">
        <f t="shared" si="8"/>
        <v>1</v>
      </c>
      <c r="AJ48" s="26">
        <f t="shared" si="5"/>
        <v>1</v>
      </c>
      <c r="AK48" s="26">
        <f t="shared" si="5"/>
        <v>1</v>
      </c>
      <c r="AL48" s="26">
        <f t="shared" si="5"/>
        <v>1</v>
      </c>
      <c r="AM48" s="26">
        <f t="shared" si="5"/>
        <v>1</v>
      </c>
      <c r="AN48" s="26">
        <f t="shared" si="5"/>
        <v>1</v>
      </c>
      <c r="AO48" s="26">
        <f t="shared" si="6"/>
        <v>1</v>
      </c>
      <c r="AP48" s="26">
        <f t="shared" si="6"/>
        <v>1</v>
      </c>
      <c r="AQ48" s="26">
        <f t="shared" si="6"/>
        <v>1</v>
      </c>
      <c r="AR48" s="26" t="str">
        <f t="shared" si="6"/>
        <v/>
      </c>
    </row>
    <row r="49" spans="1:44" x14ac:dyDescent="0.2">
      <c r="A49" s="24" t="s">
        <v>135</v>
      </c>
      <c r="B49" s="23">
        <f t="shared" si="1"/>
        <v>40</v>
      </c>
      <c r="C49" s="25" t="s">
        <v>1551</v>
      </c>
      <c r="D49" s="26">
        <f t="shared" si="10"/>
        <v>1</v>
      </c>
      <c r="E49" s="26">
        <f t="shared" si="10"/>
        <v>1</v>
      </c>
      <c r="F49" s="26">
        <f t="shared" si="10"/>
        <v>1</v>
      </c>
      <c r="G49" s="26">
        <f t="shared" si="10"/>
        <v>1</v>
      </c>
      <c r="H49" s="26">
        <f t="shared" si="10"/>
        <v>1</v>
      </c>
      <c r="I49" s="26">
        <f t="shared" si="10"/>
        <v>1</v>
      </c>
      <c r="J49" s="26">
        <f t="shared" si="10"/>
        <v>1</v>
      </c>
      <c r="K49" s="26">
        <f t="shared" si="10"/>
        <v>1</v>
      </c>
      <c r="L49" s="26">
        <f t="shared" si="10"/>
        <v>1</v>
      </c>
      <c r="M49" s="26">
        <f t="shared" si="10"/>
        <v>1</v>
      </c>
      <c r="N49" s="26">
        <f t="shared" si="10"/>
        <v>1</v>
      </c>
      <c r="O49" s="26">
        <f t="shared" si="10"/>
        <v>1</v>
      </c>
      <c r="P49" s="26">
        <f t="shared" si="10"/>
        <v>1</v>
      </c>
      <c r="Q49" s="26">
        <f t="shared" si="10"/>
        <v>1</v>
      </c>
      <c r="R49" s="26">
        <f t="shared" si="10"/>
        <v>1</v>
      </c>
      <c r="S49" s="26">
        <f t="shared" si="10"/>
        <v>1</v>
      </c>
      <c r="T49" s="26">
        <f t="shared" si="9"/>
        <v>1</v>
      </c>
      <c r="U49" s="26">
        <f t="shared" si="9"/>
        <v>1</v>
      </c>
      <c r="V49" s="26">
        <f t="shared" si="9"/>
        <v>1</v>
      </c>
      <c r="W49" s="26">
        <f t="shared" si="9"/>
        <v>1</v>
      </c>
      <c r="X49" s="26">
        <f t="shared" si="9"/>
        <v>1</v>
      </c>
      <c r="Y49" s="26">
        <f t="shared" si="9"/>
        <v>1</v>
      </c>
      <c r="Z49" s="26">
        <f t="shared" si="9"/>
        <v>1</v>
      </c>
      <c r="AA49" s="26">
        <f t="shared" si="9"/>
        <v>1</v>
      </c>
      <c r="AB49" s="26">
        <f t="shared" si="9"/>
        <v>1</v>
      </c>
      <c r="AC49" s="26">
        <f t="shared" si="9"/>
        <v>1</v>
      </c>
      <c r="AD49" s="26">
        <f t="shared" si="9"/>
        <v>1</v>
      </c>
      <c r="AE49" s="26">
        <f t="shared" si="9"/>
        <v>1</v>
      </c>
      <c r="AF49" s="26">
        <f t="shared" si="9"/>
        <v>1</v>
      </c>
      <c r="AG49" s="26">
        <f t="shared" si="9"/>
        <v>1</v>
      </c>
      <c r="AH49" s="26">
        <f t="shared" si="9"/>
        <v>1</v>
      </c>
      <c r="AI49" s="26">
        <f t="shared" si="8"/>
        <v>1</v>
      </c>
      <c r="AJ49" s="26">
        <f t="shared" si="5"/>
        <v>1</v>
      </c>
      <c r="AK49" s="26">
        <f t="shared" si="5"/>
        <v>1</v>
      </c>
      <c r="AL49" s="26">
        <f t="shared" si="5"/>
        <v>1</v>
      </c>
      <c r="AM49" s="26">
        <f t="shared" si="5"/>
        <v>1</v>
      </c>
      <c r="AN49" s="26">
        <f t="shared" si="5"/>
        <v>1</v>
      </c>
      <c r="AO49" s="26">
        <f t="shared" si="6"/>
        <v>1</v>
      </c>
      <c r="AP49" s="26">
        <f t="shared" si="6"/>
        <v>1</v>
      </c>
      <c r="AQ49" s="26" t="str">
        <f t="shared" si="6"/>
        <v/>
      </c>
      <c r="AR49" s="26">
        <f t="shared" si="6"/>
        <v>1</v>
      </c>
    </row>
    <row r="50" spans="1:44" x14ac:dyDescent="0.2">
      <c r="A50" s="24" t="s">
        <v>136</v>
      </c>
      <c r="B50" s="23">
        <f t="shared" si="1"/>
        <v>1</v>
      </c>
      <c r="C50" s="25" t="s">
        <v>811</v>
      </c>
      <c r="D50" s="26" t="str">
        <f t="shared" si="10"/>
        <v/>
      </c>
      <c r="E50" s="26" t="str">
        <f t="shared" si="10"/>
        <v/>
      </c>
      <c r="F50" s="26" t="str">
        <f t="shared" si="10"/>
        <v/>
      </c>
      <c r="G50" s="26" t="str">
        <f t="shared" si="10"/>
        <v/>
      </c>
      <c r="H50" s="26" t="str">
        <f t="shared" si="10"/>
        <v/>
      </c>
      <c r="I50" s="26" t="str">
        <f t="shared" si="10"/>
        <v/>
      </c>
      <c r="J50" s="26" t="str">
        <f t="shared" si="10"/>
        <v/>
      </c>
      <c r="K50" s="26" t="str">
        <f t="shared" si="10"/>
        <v/>
      </c>
      <c r="L50" s="26" t="str">
        <f t="shared" si="10"/>
        <v/>
      </c>
      <c r="M50" s="26" t="str">
        <f t="shared" si="10"/>
        <v/>
      </c>
      <c r="N50" s="26" t="str">
        <f t="shared" si="10"/>
        <v/>
      </c>
      <c r="O50" s="26" t="str">
        <f t="shared" si="10"/>
        <v/>
      </c>
      <c r="P50" s="26" t="str">
        <f t="shared" si="10"/>
        <v/>
      </c>
      <c r="Q50" s="26" t="str">
        <f t="shared" si="10"/>
        <v/>
      </c>
      <c r="R50" s="26" t="str">
        <f t="shared" si="10"/>
        <v/>
      </c>
      <c r="S50" s="26" t="str">
        <f t="shared" si="10"/>
        <v/>
      </c>
      <c r="T50" s="26" t="str">
        <f t="shared" si="9"/>
        <v/>
      </c>
      <c r="U50" s="26" t="str">
        <f t="shared" si="9"/>
        <v/>
      </c>
      <c r="V50" s="26" t="str">
        <f t="shared" si="9"/>
        <v/>
      </c>
      <c r="W50" s="26" t="str">
        <f t="shared" si="9"/>
        <v/>
      </c>
      <c r="X50" s="26" t="str">
        <f t="shared" si="9"/>
        <v/>
      </c>
      <c r="Y50" s="26" t="str">
        <f t="shared" si="9"/>
        <v/>
      </c>
      <c r="Z50" s="26" t="str">
        <f t="shared" si="9"/>
        <v/>
      </c>
      <c r="AA50" s="26" t="str">
        <f t="shared" si="9"/>
        <v/>
      </c>
      <c r="AB50" s="26" t="str">
        <f t="shared" si="9"/>
        <v/>
      </c>
      <c r="AC50" s="26" t="str">
        <f t="shared" si="9"/>
        <v/>
      </c>
      <c r="AD50" s="26" t="str">
        <f t="shared" si="9"/>
        <v/>
      </c>
      <c r="AE50" s="26" t="str">
        <f t="shared" si="9"/>
        <v/>
      </c>
      <c r="AF50" s="26" t="str">
        <f t="shared" si="9"/>
        <v/>
      </c>
      <c r="AG50" s="26" t="str">
        <f t="shared" si="9"/>
        <v/>
      </c>
      <c r="AH50" s="26" t="str">
        <f t="shared" si="9"/>
        <v/>
      </c>
      <c r="AI50" s="26">
        <f t="shared" ref="AI50:AR75" si="11">IF(ISERROR(FIND(AI$2,$C50)),"",1)</f>
        <v>1</v>
      </c>
      <c r="AJ50" s="26" t="str">
        <f t="shared" si="11"/>
        <v/>
      </c>
      <c r="AK50" s="26" t="str">
        <f t="shared" si="11"/>
        <v/>
      </c>
      <c r="AL50" s="26" t="str">
        <f t="shared" si="11"/>
        <v/>
      </c>
      <c r="AM50" s="26" t="str">
        <f t="shared" si="11"/>
        <v/>
      </c>
      <c r="AN50" s="26" t="str">
        <f t="shared" si="11"/>
        <v/>
      </c>
      <c r="AO50" s="26" t="str">
        <f t="shared" si="11"/>
        <v/>
      </c>
      <c r="AP50" s="26" t="str">
        <f t="shared" si="11"/>
        <v/>
      </c>
      <c r="AQ50" s="26" t="str">
        <f t="shared" si="11"/>
        <v/>
      </c>
      <c r="AR50" s="26" t="str">
        <f t="shared" si="11"/>
        <v/>
      </c>
    </row>
    <row r="51" spans="1:44" x14ac:dyDescent="0.2">
      <c r="A51" s="24" t="s">
        <v>137</v>
      </c>
      <c r="B51" s="23">
        <f t="shared" si="1"/>
        <v>4</v>
      </c>
      <c r="C51" s="25" t="s">
        <v>1571</v>
      </c>
      <c r="D51" s="26" t="str">
        <f t="shared" si="10"/>
        <v/>
      </c>
      <c r="E51" s="26" t="str">
        <f t="shared" si="10"/>
        <v/>
      </c>
      <c r="F51" s="26" t="str">
        <f t="shared" si="10"/>
        <v/>
      </c>
      <c r="G51" s="26" t="str">
        <f t="shared" si="10"/>
        <v/>
      </c>
      <c r="H51" s="26" t="str">
        <f t="shared" si="10"/>
        <v/>
      </c>
      <c r="I51" s="26" t="str">
        <f t="shared" si="10"/>
        <v/>
      </c>
      <c r="J51" s="26">
        <f t="shared" si="10"/>
        <v>1</v>
      </c>
      <c r="K51" s="26" t="str">
        <f t="shared" si="10"/>
        <v/>
      </c>
      <c r="L51" s="26" t="str">
        <f t="shared" si="10"/>
        <v/>
      </c>
      <c r="M51" s="26" t="str">
        <f t="shared" si="10"/>
        <v/>
      </c>
      <c r="N51" s="26">
        <f t="shared" si="10"/>
        <v>1</v>
      </c>
      <c r="O51" s="26" t="str">
        <f t="shared" si="10"/>
        <v/>
      </c>
      <c r="P51" s="26" t="str">
        <f t="shared" si="10"/>
        <v/>
      </c>
      <c r="Q51" s="26">
        <f t="shared" si="10"/>
        <v>1</v>
      </c>
      <c r="R51" s="26" t="str">
        <f t="shared" si="10"/>
        <v/>
      </c>
      <c r="S51" s="26" t="str">
        <f t="shared" ref="S51:AH66" si="12">IF(ISERROR(FIND(S$2,$C51)),"",1)</f>
        <v/>
      </c>
      <c r="T51" s="26" t="str">
        <f t="shared" si="12"/>
        <v/>
      </c>
      <c r="U51" s="26" t="str">
        <f t="shared" si="12"/>
        <v/>
      </c>
      <c r="V51" s="26" t="str">
        <f t="shared" si="12"/>
        <v/>
      </c>
      <c r="W51" s="26" t="str">
        <f t="shared" si="12"/>
        <v/>
      </c>
      <c r="X51" s="26" t="str">
        <f t="shared" si="12"/>
        <v/>
      </c>
      <c r="Y51" s="26" t="str">
        <f t="shared" si="12"/>
        <v/>
      </c>
      <c r="Z51" s="26" t="str">
        <f t="shared" si="12"/>
        <v/>
      </c>
      <c r="AA51" s="26" t="str">
        <f t="shared" si="12"/>
        <v/>
      </c>
      <c r="AB51" s="26" t="str">
        <f t="shared" si="12"/>
        <v/>
      </c>
      <c r="AC51" s="26" t="str">
        <f t="shared" si="12"/>
        <v/>
      </c>
      <c r="AD51" s="26" t="str">
        <f t="shared" si="12"/>
        <v/>
      </c>
      <c r="AE51" s="26" t="str">
        <f t="shared" si="12"/>
        <v/>
      </c>
      <c r="AF51" s="26" t="str">
        <f t="shared" si="12"/>
        <v/>
      </c>
      <c r="AG51" s="26" t="str">
        <f t="shared" si="12"/>
        <v/>
      </c>
      <c r="AH51" s="26">
        <f t="shared" si="12"/>
        <v>1</v>
      </c>
      <c r="AI51" s="26" t="str">
        <f t="shared" si="11"/>
        <v/>
      </c>
      <c r="AJ51" s="26" t="str">
        <f t="shared" si="11"/>
        <v/>
      </c>
      <c r="AK51" s="26" t="str">
        <f t="shared" si="11"/>
        <v/>
      </c>
      <c r="AL51" s="26" t="str">
        <f t="shared" si="11"/>
        <v/>
      </c>
      <c r="AM51" s="26" t="str">
        <f t="shared" si="11"/>
        <v/>
      </c>
      <c r="AN51" s="26" t="str">
        <f t="shared" si="11"/>
        <v/>
      </c>
      <c r="AO51" s="26" t="str">
        <f t="shared" si="11"/>
        <v/>
      </c>
      <c r="AP51" s="26" t="str">
        <f t="shared" si="11"/>
        <v/>
      </c>
      <c r="AQ51" s="26" t="str">
        <f t="shared" si="11"/>
        <v/>
      </c>
      <c r="AR51" s="26" t="str">
        <f t="shared" si="11"/>
        <v/>
      </c>
    </row>
    <row r="52" spans="1:44" x14ac:dyDescent="0.2">
      <c r="A52" s="24" t="s">
        <v>138</v>
      </c>
      <c r="B52" s="23">
        <f t="shared" si="1"/>
        <v>24</v>
      </c>
      <c r="C52" s="25" t="s">
        <v>1549</v>
      </c>
      <c r="D52" s="26" t="str">
        <f t="shared" ref="D52:S67" si="13">IF(ISERROR(FIND(D$2,$C52)),"",1)</f>
        <v/>
      </c>
      <c r="E52" s="26">
        <f t="shared" si="13"/>
        <v>1</v>
      </c>
      <c r="F52" s="26">
        <f t="shared" si="13"/>
        <v>1</v>
      </c>
      <c r="G52" s="26" t="str">
        <f t="shared" si="13"/>
        <v/>
      </c>
      <c r="H52" s="26" t="str">
        <f t="shared" si="13"/>
        <v/>
      </c>
      <c r="I52" s="26" t="str">
        <f t="shared" si="13"/>
        <v/>
      </c>
      <c r="J52" s="26" t="str">
        <f t="shared" si="13"/>
        <v/>
      </c>
      <c r="K52" s="26" t="str">
        <f t="shared" si="13"/>
        <v/>
      </c>
      <c r="L52" s="26">
        <f t="shared" si="13"/>
        <v>1</v>
      </c>
      <c r="M52" s="26" t="str">
        <f t="shared" si="13"/>
        <v/>
      </c>
      <c r="N52" s="26" t="str">
        <f t="shared" si="13"/>
        <v/>
      </c>
      <c r="O52" s="26" t="str">
        <f t="shared" si="13"/>
        <v/>
      </c>
      <c r="P52" s="26" t="str">
        <f t="shared" si="13"/>
        <v/>
      </c>
      <c r="Q52" s="26" t="str">
        <f t="shared" si="13"/>
        <v/>
      </c>
      <c r="R52" s="26" t="str">
        <f t="shared" si="13"/>
        <v/>
      </c>
      <c r="S52" s="26">
        <f t="shared" si="13"/>
        <v>1</v>
      </c>
      <c r="T52" s="26">
        <f t="shared" si="12"/>
        <v>1</v>
      </c>
      <c r="U52" s="26">
        <f t="shared" si="12"/>
        <v>1</v>
      </c>
      <c r="V52" s="26" t="str">
        <f t="shared" si="12"/>
        <v/>
      </c>
      <c r="W52" s="26">
        <f t="shared" si="12"/>
        <v>1</v>
      </c>
      <c r="X52" s="26">
        <f t="shared" si="12"/>
        <v>1</v>
      </c>
      <c r="Y52" s="26" t="str">
        <f t="shared" si="12"/>
        <v/>
      </c>
      <c r="Z52" s="26">
        <f t="shared" si="12"/>
        <v>1</v>
      </c>
      <c r="AA52" s="26">
        <f t="shared" si="12"/>
        <v>1</v>
      </c>
      <c r="AB52" s="26">
        <f t="shared" si="12"/>
        <v>1</v>
      </c>
      <c r="AC52" s="26">
        <f t="shared" si="12"/>
        <v>1</v>
      </c>
      <c r="AD52" s="26">
        <f t="shared" si="12"/>
        <v>1</v>
      </c>
      <c r="AE52" s="26" t="str">
        <f t="shared" si="12"/>
        <v/>
      </c>
      <c r="AF52" s="26">
        <f t="shared" si="12"/>
        <v>1</v>
      </c>
      <c r="AG52" s="26">
        <f t="shared" si="12"/>
        <v>1</v>
      </c>
      <c r="AH52" s="26">
        <f t="shared" si="12"/>
        <v>1</v>
      </c>
      <c r="AI52" s="26">
        <f t="shared" si="11"/>
        <v>1</v>
      </c>
      <c r="AJ52" s="26">
        <f t="shared" si="11"/>
        <v>1</v>
      </c>
      <c r="AK52" s="26">
        <f t="shared" si="11"/>
        <v>1</v>
      </c>
      <c r="AL52" s="26">
        <f t="shared" si="11"/>
        <v>1</v>
      </c>
      <c r="AM52" s="26">
        <f t="shared" si="11"/>
        <v>1</v>
      </c>
      <c r="AN52" s="26">
        <f t="shared" si="11"/>
        <v>1</v>
      </c>
      <c r="AO52" s="26">
        <f t="shared" si="11"/>
        <v>1</v>
      </c>
      <c r="AP52" s="26" t="str">
        <f t="shared" si="11"/>
        <v/>
      </c>
      <c r="AQ52" s="26">
        <f t="shared" si="11"/>
        <v>1</v>
      </c>
      <c r="AR52" s="26" t="str">
        <f t="shared" si="11"/>
        <v/>
      </c>
    </row>
    <row r="53" spans="1:44" x14ac:dyDescent="0.2">
      <c r="A53" s="29" t="s">
        <v>139</v>
      </c>
      <c r="B53" s="23">
        <f t="shared" si="1"/>
        <v>1</v>
      </c>
      <c r="C53" s="25" t="s">
        <v>812</v>
      </c>
      <c r="D53" s="26" t="str">
        <f t="shared" si="13"/>
        <v/>
      </c>
      <c r="E53" s="26" t="str">
        <f t="shared" si="13"/>
        <v/>
      </c>
      <c r="F53" s="26" t="str">
        <f t="shared" si="13"/>
        <v/>
      </c>
      <c r="G53" s="26" t="str">
        <f t="shared" si="13"/>
        <v/>
      </c>
      <c r="H53" s="26" t="str">
        <f t="shared" si="13"/>
        <v/>
      </c>
      <c r="I53" s="26" t="str">
        <f t="shared" si="13"/>
        <v/>
      </c>
      <c r="J53" s="26" t="str">
        <f t="shared" si="13"/>
        <v/>
      </c>
      <c r="K53" s="26" t="str">
        <f t="shared" si="13"/>
        <v/>
      </c>
      <c r="L53" s="26" t="str">
        <f t="shared" si="13"/>
        <v/>
      </c>
      <c r="M53" s="26" t="str">
        <f t="shared" si="13"/>
        <v/>
      </c>
      <c r="N53" s="26" t="str">
        <f t="shared" si="13"/>
        <v/>
      </c>
      <c r="O53" s="26" t="str">
        <f t="shared" si="13"/>
        <v/>
      </c>
      <c r="P53" s="26" t="str">
        <f t="shared" si="13"/>
        <v/>
      </c>
      <c r="Q53" s="26" t="str">
        <f t="shared" si="13"/>
        <v/>
      </c>
      <c r="R53" s="26" t="str">
        <f t="shared" si="13"/>
        <v/>
      </c>
      <c r="S53" s="26" t="str">
        <f t="shared" si="13"/>
        <v/>
      </c>
      <c r="T53" s="26" t="str">
        <f t="shared" si="12"/>
        <v/>
      </c>
      <c r="U53" s="26">
        <f t="shared" si="12"/>
        <v>1</v>
      </c>
      <c r="V53" s="26" t="str">
        <f t="shared" si="12"/>
        <v/>
      </c>
      <c r="W53" s="26" t="str">
        <f t="shared" si="12"/>
        <v/>
      </c>
      <c r="X53" s="26" t="str">
        <f t="shared" si="12"/>
        <v/>
      </c>
      <c r="Y53" s="26" t="str">
        <f t="shared" si="12"/>
        <v/>
      </c>
      <c r="Z53" s="26" t="str">
        <f t="shared" si="12"/>
        <v/>
      </c>
      <c r="AA53" s="26" t="str">
        <f t="shared" si="12"/>
        <v/>
      </c>
      <c r="AB53" s="26" t="str">
        <f t="shared" si="12"/>
        <v/>
      </c>
      <c r="AC53" s="26" t="str">
        <f t="shared" si="12"/>
        <v/>
      </c>
      <c r="AD53" s="26" t="str">
        <f t="shared" si="12"/>
        <v/>
      </c>
      <c r="AE53" s="26" t="str">
        <f t="shared" si="12"/>
        <v/>
      </c>
      <c r="AF53" s="26" t="str">
        <f t="shared" si="12"/>
        <v/>
      </c>
      <c r="AG53" s="26" t="str">
        <f t="shared" si="12"/>
        <v/>
      </c>
      <c r="AH53" s="26" t="str">
        <f t="shared" si="12"/>
        <v/>
      </c>
      <c r="AI53" s="26" t="str">
        <f t="shared" si="11"/>
        <v/>
      </c>
      <c r="AJ53" s="26" t="str">
        <f t="shared" si="11"/>
        <v/>
      </c>
      <c r="AK53" s="26" t="str">
        <f t="shared" si="11"/>
        <v/>
      </c>
      <c r="AL53" s="26" t="str">
        <f t="shared" si="11"/>
        <v/>
      </c>
      <c r="AM53" s="26" t="str">
        <f t="shared" si="11"/>
        <v/>
      </c>
      <c r="AN53" s="26" t="str">
        <f t="shared" si="11"/>
        <v/>
      </c>
      <c r="AO53" s="26" t="str">
        <f t="shared" si="11"/>
        <v/>
      </c>
      <c r="AP53" s="26" t="str">
        <f t="shared" si="11"/>
        <v/>
      </c>
      <c r="AQ53" s="26" t="str">
        <f t="shared" si="11"/>
        <v/>
      </c>
      <c r="AR53" s="26" t="str">
        <f t="shared" si="11"/>
        <v/>
      </c>
    </row>
    <row r="54" spans="1:44" x14ac:dyDescent="0.2">
      <c r="A54" s="28" t="s">
        <v>556</v>
      </c>
      <c r="B54" s="23">
        <f t="shared" si="1"/>
        <v>1</v>
      </c>
      <c r="C54" s="25" t="s">
        <v>813</v>
      </c>
      <c r="D54" s="26">
        <f t="shared" si="13"/>
        <v>1</v>
      </c>
      <c r="E54" s="26" t="str">
        <f t="shared" si="13"/>
        <v/>
      </c>
      <c r="F54" s="26" t="str">
        <f t="shared" si="13"/>
        <v/>
      </c>
      <c r="G54" s="26" t="str">
        <f t="shared" si="13"/>
        <v/>
      </c>
      <c r="H54" s="26" t="str">
        <f t="shared" si="13"/>
        <v/>
      </c>
      <c r="I54" s="26" t="str">
        <f t="shared" si="13"/>
        <v/>
      </c>
      <c r="J54" s="26" t="str">
        <f t="shared" si="13"/>
        <v/>
      </c>
      <c r="K54" s="26" t="str">
        <f t="shared" si="13"/>
        <v/>
      </c>
      <c r="L54" s="26" t="str">
        <f t="shared" si="13"/>
        <v/>
      </c>
      <c r="M54" s="26" t="str">
        <f t="shared" si="13"/>
        <v/>
      </c>
      <c r="N54" s="26" t="str">
        <f t="shared" si="13"/>
        <v/>
      </c>
      <c r="O54" s="26" t="str">
        <f t="shared" si="13"/>
        <v/>
      </c>
      <c r="P54" s="26" t="str">
        <f t="shared" si="13"/>
        <v/>
      </c>
      <c r="Q54" s="26" t="str">
        <f t="shared" si="13"/>
        <v/>
      </c>
      <c r="R54" s="26" t="str">
        <f t="shared" si="13"/>
        <v/>
      </c>
      <c r="S54" s="26" t="str">
        <f t="shared" si="13"/>
        <v/>
      </c>
      <c r="T54" s="26" t="str">
        <f t="shared" si="12"/>
        <v/>
      </c>
      <c r="U54" s="26" t="str">
        <f t="shared" si="12"/>
        <v/>
      </c>
      <c r="V54" s="26" t="str">
        <f t="shared" si="12"/>
        <v/>
      </c>
      <c r="W54" s="26" t="str">
        <f t="shared" si="12"/>
        <v/>
      </c>
      <c r="X54" s="26" t="str">
        <f t="shared" si="12"/>
        <v/>
      </c>
      <c r="Y54" s="26" t="str">
        <f t="shared" si="12"/>
        <v/>
      </c>
      <c r="Z54" s="26" t="str">
        <f t="shared" si="12"/>
        <v/>
      </c>
      <c r="AA54" s="26" t="str">
        <f t="shared" si="12"/>
        <v/>
      </c>
      <c r="AB54" s="26" t="str">
        <f t="shared" si="12"/>
        <v/>
      </c>
      <c r="AC54" s="26" t="str">
        <f t="shared" si="12"/>
        <v/>
      </c>
      <c r="AD54" s="26" t="str">
        <f t="shared" si="12"/>
        <v/>
      </c>
      <c r="AE54" s="26" t="str">
        <f t="shared" si="12"/>
        <v/>
      </c>
      <c r="AF54" s="26" t="str">
        <f t="shared" si="12"/>
        <v/>
      </c>
      <c r="AG54" s="26" t="str">
        <f t="shared" si="12"/>
        <v/>
      </c>
      <c r="AH54" s="26" t="str">
        <f t="shared" si="12"/>
        <v/>
      </c>
      <c r="AI54" s="26" t="str">
        <f t="shared" si="11"/>
        <v/>
      </c>
      <c r="AJ54" s="26" t="str">
        <f t="shared" si="11"/>
        <v/>
      </c>
      <c r="AK54" s="26" t="str">
        <f t="shared" si="11"/>
        <v/>
      </c>
      <c r="AL54" s="26" t="str">
        <f t="shared" si="11"/>
        <v/>
      </c>
      <c r="AM54" s="26" t="str">
        <f t="shared" si="11"/>
        <v/>
      </c>
      <c r="AN54" s="26" t="str">
        <f t="shared" si="11"/>
        <v/>
      </c>
      <c r="AO54" s="26" t="str">
        <f t="shared" si="11"/>
        <v/>
      </c>
      <c r="AP54" s="26" t="str">
        <f t="shared" si="11"/>
        <v/>
      </c>
      <c r="AQ54" s="26" t="str">
        <f t="shared" si="11"/>
        <v/>
      </c>
      <c r="AR54" s="26" t="str">
        <f t="shared" si="11"/>
        <v/>
      </c>
    </row>
    <row r="55" spans="1:44" x14ac:dyDescent="0.2">
      <c r="A55" s="24" t="s">
        <v>140</v>
      </c>
      <c r="B55" s="23">
        <f t="shared" si="1"/>
        <v>35</v>
      </c>
      <c r="C55" s="25" t="s">
        <v>1569</v>
      </c>
      <c r="D55" s="26">
        <f t="shared" si="13"/>
        <v>1</v>
      </c>
      <c r="E55" s="26">
        <f t="shared" si="13"/>
        <v>1</v>
      </c>
      <c r="F55" s="26">
        <f t="shared" si="13"/>
        <v>1</v>
      </c>
      <c r="G55" s="26">
        <f t="shared" si="13"/>
        <v>1</v>
      </c>
      <c r="H55" s="26">
        <f t="shared" si="13"/>
        <v>1</v>
      </c>
      <c r="I55" s="26">
        <f t="shared" si="13"/>
        <v>1</v>
      </c>
      <c r="J55" s="26">
        <f t="shared" si="13"/>
        <v>1</v>
      </c>
      <c r="K55" s="26" t="str">
        <f t="shared" si="13"/>
        <v/>
      </c>
      <c r="L55" s="26">
        <f t="shared" si="13"/>
        <v>1</v>
      </c>
      <c r="M55" s="26">
        <f t="shared" si="13"/>
        <v>1</v>
      </c>
      <c r="N55" s="26">
        <f t="shared" si="13"/>
        <v>1</v>
      </c>
      <c r="O55" s="26">
        <f t="shared" si="13"/>
        <v>1</v>
      </c>
      <c r="P55" s="26">
        <f t="shared" si="13"/>
        <v>1</v>
      </c>
      <c r="Q55" s="26">
        <f t="shared" si="13"/>
        <v>1</v>
      </c>
      <c r="R55" s="26">
        <f t="shared" si="13"/>
        <v>1</v>
      </c>
      <c r="S55" s="26">
        <f t="shared" si="13"/>
        <v>1</v>
      </c>
      <c r="T55" s="26">
        <f t="shared" si="12"/>
        <v>1</v>
      </c>
      <c r="U55" s="26">
        <f t="shared" si="12"/>
        <v>1</v>
      </c>
      <c r="V55" s="26">
        <f t="shared" si="12"/>
        <v>1</v>
      </c>
      <c r="W55" s="26">
        <f t="shared" si="12"/>
        <v>1</v>
      </c>
      <c r="X55" s="26">
        <f t="shared" si="12"/>
        <v>1</v>
      </c>
      <c r="Y55" s="26">
        <f t="shared" si="12"/>
        <v>1</v>
      </c>
      <c r="Z55" s="26">
        <f t="shared" si="12"/>
        <v>1</v>
      </c>
      <c r="AA55" s="26">
        <f t="shared" si="12"/>
        <v>1</v>
      </c>
      <c r="AB55" s="26">
        <f t="shared" si="12"/>
        <v>1</v>
      </c>
      <c r="AC55" s="26">
        <f t="shared" si="12"/>
        <v>1</v>
      </c>
      <c r="AD55" s="26">
        <f t="shared" si="12"/>
        <v>1</v>
      </c>
      <c r="AE55" s="26">
        <f t="shared" si="12"/>
        <v>1</v>
      </c>
      <c r="AF55" s="26">
        <f t="shared" si="12"/>
        <v>1</v>
      </c>
      <c r="AG55" s="26">
        <f t="shared" si="12"/>
        <v>1</v>
      </c>
      <c r="AH55" s="26">
        <f t="shared" si="12"/>
        <v>1</v>
      </c>
      <c r="AI55" s="26">
        <f t="shared" si="11"/>
        <v>1</v>
      </c>
      <c r="AJ55" s="26">
        <f t="shared" si="11"/>
        <v>1</v>
      </c>
      <c r="AK55" s="26" t="str">
        <f t="shared" si="11"/>
        <v/>
      </c>
      <c r="AL55" s="26">
        <f t="shared" si="11"/>
        <v>1</v>
      </c>
      <c r="AM55" s="26">
        <f t="shared" si="11"/>
        <v>1</v>
      </c>
      <c r="AN55" s="26">
        <f t="shared" si="11"/>
        <v>1</v>
      </c>
      <c r="AO55" s="26" t="str">
        <f t="shared" si="11"/>
        <v/>
      </c>
      <c r="AP55" s="26" t="str">
        <f t="shared" si="11"/>
        <v/>
      </c>
      <c r="AQ55" s="26" t="str">
        <f t="shared" si="11"/>
        <v/>
      </c>
      <c r="AR55" s="26" t="str">
        <f t="shared" si="11"/>
        <v/>
      </c>
    </row>
    <row r="56" spans="1:44" x14ac:dyDescent="0.2">
      <c r="A56" s="24" t="s">
        <v>141</v>
      </c>
      <c r="B56" s="23">
        <f t="shared" si="1"/>
        <v>41</v>
      </c>
      <c r="C56" s="25" t="s">
        <v>808</v>
      </c>
      <c r="D56" s="26">
        <f t="shared" si="13"/>
        <v>1</v>
      </c>
      <c r="E56" s="26">
        <f t="shared" si="13"/>
        <v>1</v>
      </c>
      <c r="F56" s="26">
        <f t="shared" si="13"/>
        <v>1</v>
      </c>
      <c r="G56" s="26">
        <f t="shared" si="13"/>
        <v>1</v>
      </c>
      <c r="H56" s="26">
        <f t="shared" si="13"/>
        <v>1</v>
      </c>
      <c r="I56" s="26">
        <f t="shared" si="13"/>
        <v>1</v>
      </c>
      <c r="J56" s="26">
        <f t="shared" si="13"/>
        <v>1</v>
      </c>
      <c r="K56" s="26">
        <f t="shared" si="13"/>
        <v>1</v>
      </c>
      <c r="L56" s="26">
        <f t="shared" si="13"/>
        <v>1</v>
      </c>
      <c r="M56" s="26">
        <f t="shared" si="13"/>
        <v>1</v>
      </c>
      <c r="N56" s="26">
        <f t="shared" si="13"/>
        <v>1</v>
      </c>
      <c r="O56" s="26">
        <f t="shared" si="13"/>
        <v>1</v>
      </c>
      <c r="P56" s="26">
        <f t="shared" si="13"/>
        <v>1</v>
      </c>
      <c r="Q56" s="26">
        <f t="shared" si="13"/>
        <v>1</v>
      </c>
      <c r="R56" s="26">
        <f t="shared" si="13"/>
        <v>1</v>
      </c>
      <c r="S56" s="26">
        <f t="shared" si="13"/>
        <v>1</v>
      </c>
      <c r="T56" s="26">
        <f t="shared" si="12"/>
        <v>1</v>
      </c>
      <c r="U56" s="26">
        <f t="shared" si="12"/>
        <v>1</v>
      </c>
      <c r="V56" s="26">
        <f t="shared" si="12"/>
        <v>1</v>
      </c>
      <c r="W56" s="26">
        <f t="shared" si="12"/>
        <v>1</v>
      </c>
      <c r="X56" s="26">
        <f t="shared" si="12"/>
        <v>1</v>
      </c>
      <c r="Y56" s="26">
        <f t="shared" si="12"/>
        <v>1</v>
      </c>
      <c r="Z56" s="26">
        <f t="shared" si="12"/>
        <v>1</v>
      </c>
      <c r="AA56" s="26">
        <f t="shared" si="12"/>
        <v>1</v>
      </c>
      <c r="AB56" s="26">
        <f t="shared" si="12"/>
        <v>1</v>
      </c>
      <c r="AC56" s="26">
        <f t="shared" si="12"/>
        <v>1</v>
      </c>
      <c r="AD56" s="26">
        <f t="shared" si="12"/>
        <v>1</v>
      </c>
      <c r="AE56" s="26">
        <f t="shared" si="12"/>
        <v>1</v>
      </c>
      <c r="AF56" s="26">
        <f t="shared" si="12"/>
        <v>1</v>
      </c>
      <c r="AG56" s="26">
        <f t="shared" si="12"/>
        <v>1</v>
      </c>
      <c r="AH56" s="26">
        <f t="shared" si="12"/>
        <v>1</v>
      </c>
      <c r="AI56" s="26">
        <f t="shared" si="11"/>
        <v>1</v>
      </c>
      <c r="AJ56" s="26">
        <f t="shared" si="11"/>
        <v>1</v>
      </c>
      <c r="AK56" s="26">
        <f t="shared" si="11"/>
        <v>1</v>
      </c>
      <c r="AL56" s="26">
        <f t="shared" si="11"/>
        <v>1</v>
      </c>
      <c r="AM56" s="26">
        <f t="shared" si="11"/>
        <v>1</v>
      </c>
      <c r="AN56" s="26">
        <f t="shared" si="11"/>
        <v>1</v>
      </c>
      <c r="AO56" s="26">
        <f t="shared" si="11"/>
        <v>1</v>
      </c>
      <c r="AP56" s="26">
        <f t="shared" si="11"/>
        <v>1</v>
      </c>
      <c r="AQ56" s="26">
        <f t="shared" si="11"/>
        <v>1</v>
      </c>
      <c r="AR56" s="26">
        <f t="shared" si="11"/>
        <v>1</v>
      </c>
    </row>
    <row r="57" spans="1:44" x14ac:dyDescent="0.2">
      <c r="A57" s="24" t="s">
        <v>142</v>
      </c>
      <c r="B57" s="23">
        <f t="shared" si="1"/>
        <v>9</v>
      </c>
      <c r="C57" s="25" t="s">
        <v>1607</v>
      </c>
      <c r="D57" s="26" t="str">
        <f t="shared" si="13"/>
        <v/>
      </c>
      <c r="E57" s="26" t="str">
        <f t="shared" si="13"/>
        <v/>
      </c>
      <c r="F57" s="26" t="str">
        <f t="shared" si="13"/>
        <v/>
      </c>
      <c r="G57" s="26">
        <f t="shared" si="13"/>
        <v>1</v>
      </c>
      <c r="H57" s="26" t="str">
        <f t="shared" si="13"/>
        <v/>
      </c>
      <c r="I57" s="26" t="str">
        <f t="shared" si="13"/>
        <v/>
      </c>
      <c r="J57" s="26" t="str">
        <f t="shared" si="13"/>
        <v/>
      </c>
      <c r="K57" s="26" t="str">
        <f t="shared" si="13"/>
        <v/>
      </c>
      <c r="L57" s="26">
        <f t="shared" si="13"/>
        <v>1</v>
      </c>
      <c r="M57" s="26">
        <f t="shared" si="13"/>
        <v>1</v>
      </c>
      <c r="N57" s="26">
        <f t="shared" si="13"/>
        <v>1</v>
      </c>
      <c r="O57" s="26">
        <f t="shared" si="13"/>
        <v>1</v>
      </c>
      <c r="P57" s="26" t="str">
        <f t="shared" si="13"/>
        <v/>
      </c>
      <c r="Q57" s="26">
        <f t="shared" si="13"/>
        <v>1</v>
      </c>
      <c r="R57" s="26">
        <f t="shared" si="13"/>
        <v>1</v>
      </c>
      <c r="S57" s="26">
        <f t="shared" si="13"/>
        <v>1</v>
      </c>
      <c r="T57" s="26">
        <f t="shared" si="12"/>
        <v>1</v>
      </c>
      <c r="U57" s="26" t="str">
        <f t="shared" si="12"/>
        <v/>
      </c>
      <c r="V57" s="26" t="str">
        <f t="shared" si="12"/>
        <v/>
      </c>
      <c r="W57" s="26" t="str">
        <f t="shared" si="12"/>
        <v/>
      </c>
      <c r="X57" s="26" t="str">
        <f t="shared" si="12"/>
        <v/>
      </c>
      <c r="Y57" s="26" t="str">
        <f t="shared" si="12"/>
        <v/>
      </c>
      <c r="Z57" s="26" t="str">
        <f t="shared" si="12"/>
        <v/>
      </c>
      <c r="AA57" s="26" t="str">
        <f t="shared" si="12"/>
        <v/>
      </c>
      <c r="AB57" s="26" t="str">
        <f t="shared" si="12"/>
        <v/>
      </c>
      <c r="AC57" s="26" t="str">
        <f t="shared" si="12"/>
        <v/>
      </c>
      <c r="AD57" s="26" t="str">
        <f t="shared" si="12"/>
        <v/>
      </c>
      <c r="AE57" s="26" t="str">
        <f t="shared" si="12"/>
        <v/>
      </c>
      <c r="AF57" s="26" t="str">
        <f t="shared" si="12"/>
        <v/>
      </c>
      <c r="AG57" s="26" t="str">
        <f t="shared" si="12"/>
        <v/>
      </c>
      <c r="AH57" s="26" t="str">
        <f t="shared" si="12"/>
        <v/>
      </c>
      <c r="AI57" s="26" t="str">
        <f t="shared" si="11"/>
        <v/>
      </c>
      <c r="AJ57" s="26" t="str">
        <f t="shared" si="11"/>
        <v/>
      </c>
      <c r="AK57" s="26" t="str">
        <f t="shared" si="11"/>
        <v/>
      </c>
      <c r="AL57" s="26" t="str">
        <f t="shared" si="11"/>
        <v/>
      </c>
      <c r="AM57" s="26" t="str">
        <f t="shared" si="11"/>
        <v/>
      </c>
      <c r="AN57" s="26" t="str">
        <f t="shared" si="11"/>
        <v/>
      </c>
      <c r="AO57" s="26" t="str">
        <f t="shared" si="11"/>
        <v/>
      </c>
      <c r="AP57" s="26" t="str">
        <f t="shared" si="11"/>
        <v/>
      </c>
      <c r="AQ57" s="26" t="str">
        <f t="shared" si="11"/>
        <v/>
      </c>
      <c r="AR57" s="26" t="str">
        <f t="shared" si="11"/>
        <v/>
      </c>
    </row>
    <row r="58" spans="1:44" x14ac:dyDescent="0.2">
      <c r="A58" s="24" t="s">
        <v>156</v>
      </c>
      <c r="B58" s="23">
        <f t="shared" si="1"/>
        <v>2</v>
      </c>
      <c r="C58" s="25" t="s">
        <v>1328</v>
      </c>
      <c r="D58" s="26" t="str">
        <f t="shared" si="13"/>
        <v/>
      </c>
      <c r="E58" s="26" t="str">
        <f t="shared" si="13"/>
        <v/>
      </c>
      <c r="F58" s="26" t="str">
        <f t="shared" si="13"/>
        <v/>
      </c>
      <c r="G58" s="26">
        <f t="shared" si="13"/>
        <v>1</v>
      </c>
      <c r="H58" s="26" t="str">
        <f t="shared" si="13"/>
        <v/>
      </c>
      <c r="I58" s="26" t="str">
        <f t="shared" si="13"/>
        <v/>
      </c>
      <c r="J58" s="26" t="str">
        <f t="shared" si="13"/>
        <v/>
      </c>
      <c r="K58" s="26" t="str">
        <f t="shared" si="13"/>
        <v/>
      </c>
      <c r="L58" s="26" t="str">
        <f t="shared" si="13"/>
        <v/>
      </c>
      <c r="M58" s="26" t="str">
        <f t="shared" si="13"/>
        <v/>
      </c>
      <c r="N58" s="26">
        <f t="shared" si="13"/>
        <v>1</v>
      </c>
      <c r="O58" s="26" t="str">
        <f t="shared" si="13"/>
        <v/>
      </c>
      <c r="P58" s="26" t="str">
        <f t="shared" si="13"/>
        <v/>
      </c>
      <c r="Q58" s="26" t="str">
        <f t="shared" si="13"/>
        <v/>
      </c>
      <c r="R58" s="26" t="str">
        <f t="shared" si="13"/>
        <v/>
      </c>
      <c r="S58" s="26" t="str">
        <f t="shared" si="13"/>
        <v/>
      </c>
      <c r="T58" s="26" t="str">
        <f t="shared" si="12"/>
        <v/>
      </c>
      <c r="U58" s="26" t="str">
        <f t="shared" si="12"/>
        <v/>
      </c>
      <c r="V58" s="26" t="str">
        <f t="shared" si="12"/>
        <v/>
      </c>
      <c r="W58" s="26" t="str">
        <f t="shared" si="12"/>
        <v/>
      </c>
      <c r="X58" s="26" t="str">
        <f t="shared" si="12"/>
        <v/>
      </c>
      <c r="Y58" s="26" t="str">
        <f t="shared" si="12"/>
        <v/>
      </c>
      <c r="Z58" s="26" t="str">
        <f t="shared" si="12"/>
        <v/>
      </c>
      <c r="AA58" s="26" t="str">
        <f t="shared" si="12"/>
        <v/>
      </c>
      <c r="AB58" s="26" t="str">
        <f t="shared" si="12"/>
        <v/>
      </c>
      <c r="AC58" s="26" t="str">
        <f t="shared" si="12"/>
        <v/>
      </c>
      <c r="AD58" s="26" t="str">
        <f t="shared" si="12"/>
        <v/>
      </c>
      <c r="AE58" s="26" t="str">
        <f t="shared" si="12"/>
        <v/>
      </c>
      <c r="AF58" s="26" t="str">
        <f t="shared" si="12"/>
        <v/>
      </c>
      <c r="AG58" s="26" t="str">
        <f t="shared" si="12"/>
        <v/>
      </c>
      <c r="AH58" s="26" t="str">
        <f t="shared" si="12"/>
        <v/>
      </c>
      <c r="AI58" s="26" t="str">
        <f t="shared" si="11"/>
        <v/>
      </c>
      <c r="AJ58" s="26" t="str">
        <f t="shared" si="11"/>
        <v/>
      </c>
      <c r="AK58" s="26" t="str">
        <f t="shared" si="11"/>
        <v/>
      </c>
      <c r="AL58" s="26" t="str">
        <f t="shared" si="11"/>
        <v/>
      </c>
      <c r="AM58" s="26" t="str">
        <f t="shared" si="11"/>
        <v/>
      </c>
      <c r="AN58" s="26" t="str">
        <f t="shared" si="11"/>
        <v/>
      </c>
      <c r="AO58" s="26" t="str">
        <f t="shared" si="11"/>
        <v/>
      </c>
      <c r="AP58" s="26" t="str">
        <f t="shared" si="11"/>
        <v/>
      </c>
      <c r="AQ58" s="26" t="str">
        <f t="shared" si="11"/>
        <v/>
      </c>
      <c r="AR58" s="26" t="str">
        <f t="shared" si="11"/>
        <v/>
      </c>
    </row>
    <row r="59" spans="1:44" x14ac:dyDescent="0.2">
      <c r="A59" s="24" t="s">
        <v>564</v>
      </c>
      <c r="B59" s="23">
        <f t="shared" si="1"/>
        <v>1</v>
      </c>
      <c r="C59" s="25" t="s">
        <v>814</v>
      </c>
      <c r="D59" s="26" t="str">
        <f t="shared" si="13"/>
        <v/>
      </c>
      <c r="E59" s="26" t="str">
        <f t="shared" si="13"/>
        <v/>
      </c>
      <c r="F59" s="26">
        <f t="shared" si="13"/>
        <v>1</v>
      </c>
      <c r="G59" s="26" t="str">
        <f t="shared" si="13"/>
        <v/>
      </c>
      <c r="H59" s="26" t="str">
        <f t="shared" si="13"/>
        <v/>
      </c>
      <c r="I59" s="26" t="str">
        <f t="shared" si="13"/>
        <v/>
      </c>
      <c r="J59" s="26" t="str">
        <f t="shared" si="13"/>
        <v/>
      </c>
      <c r="K59" s="26" t="str">
        <f t="shared" si="13"/>
        <v/>
      </c>
      <c r="L59" s="26" t="str">
        <f t="shared" si="13"/>
        <v/>
      </c>
      <c r="M59" s="26" t="str">
        <f t="shared" si="13"/>
        <v/>
      </c>
      <c r="N59" s="26" t="str">
        <f t="shared" si="13"/>
        <v/>
      </c>
      <c r="O59" s="26" t="str">
        <f t="shared" si="13"/>
        <v/>
      </c>
      <c r="P59" s="26" t="str">
        <f t="shared" si="13"/>
        <v/>
      </c>
      <c r="Q59" s="26" t="str">
        <f t="shared" si="13"/>
        <v/>
      </c>
      <c r="R59" s="26" t="str">
        <f t="shared" si="13"/>
        <v/>
      </c>
      <c r="S59" s="26" t="str">
        <f t="shared" si="13"/>
        <v/>
      </c>
      <c r="T59" s="26" t="str">
        <f t="shared" si="12"/>
        <v/>
      </c>
      <c r="U59" s="26" t="str">
        <f t="shared" si="12"/>
        <v/>
      </c>
      <c r="V59" s="26" t="str">
        <f t="shared" si="12"/>
        <v/>
      </c>
      <c r="W59" s="26" t="str">
        <f t="shared" si="12"/>
        <v/>
      </c>
      <c r="X59" s="26" t="str">
        <f t="shared" si="12"/>
        <v/>
      </c>
      <c r="Y59" s="26" t="str">
        <f t="shared" si="12"/>
        <v/>
      </c>
      <c r="Z59" s="26" t="str">
        <f t="shared" si="12"/>
        <v/>
      </c>
      <c r="AA59" s="26" t="str">
        <f t="shared" si="12"/>
        <v/>
      </c>
      <c r="AB59" s="26" t="str">
        <f t="shared" si="12"/>
        <v/>
      </c>
      <c r="AC59" s="26" t="str">
        <f t="shared" si="12"/>
        <v/>
      </c>
      <c r="AD59" s="26" t="str">
        <f t="shared" si="12"/>
        <v/>
      </c>
      <c r="AE59" s="26" t="str">
        <f t="shared" si="12"/>
        <v/>
      </c>
      <c r="AF59" s="26" t="str">
        <f t="shared" si="12"/>
        <v/>
      </c>
      <c r="AG59" s="26" t="str">
        <f t="shared" si="12"/>
        <v/>
      </c>
      <c r="AH59" s="26" t="str">
        <f t="shared" si="12"/>
        <v/>
      </c>
      <c r="AI59" s="26" t="str">
        <f t="shared" si="11"/>
        <v/>
      </c>
      <c r="AJ59" s="26" t="str">
        <f t="shared" si="11"/>
        <v/>
      </c>
      <c r="AK59" s="26" t="str">
        <f t="shared" si="11"/>
        <v/>
      </c>
      <c r="AL59" s="26" t="str">
        <f t="shared" si="11"/>
        <v/>
      </c>
      <c r="AM59" s="26" t="str">
        <f t="shared" si="11"/>
        <v/>
      </c>
      <c r="AN59" s="26" t="str">
        <f t="shared" si="11"/>
        <v/>
      </c>
      <c r="AO59" s="26" t="str">
        <f t="shared" si="11"/>
        <v/>
      </c>
      <c r="AP59" s="26" t="str">
        <f t="shared" si="11"/>
        <v/>
      </c>
      <c r="AQ59" s="26" t="str">
        <f t="shared" si="11"/>
        <v/>
      </c>
      <c r="AR59" s="26" t="str">
        <f t="shared" si="11"/>
        <v/>
      </c>
    </row>
    <row r="60" spans="1:44" x14ac:dyDescent="0.2">
      <c r="A60" s="28" t="s">
        <v>587</v>
      </c>
      <c r="B60" s="23">
        <f t="shared" si="1"/>
        <v>0</v>
      </c>
      <c r="C60" s="25" t="s">
        <v>233</v>
      </c>
      <c r="D60" s="26" t="str">
        <f t="shared" si="13"/>
        <v/>
      </c>
      <c r="E60" s="26" t="str">
        <f t="shared" si="13"/>
        <v/>
      </c>
      <c r="F60" s="26" t="str">
        <f t="shared" si="13"/>
        <v/>
      </c>
      <c r="G60" s="26" t="str">
        <f t="shared" si="13"/>
        <v/>
      </c>
      <c r="H60" s="26" t="str">
        <f t="shared" si="13"/>
        <v/>
      </c>
      <c r="I60" s="26" t="str">
        <f t="shared" si="13"/>
        <v/>
      </c>
      <c r="J60" s="26" t="str">
        <f t="shared" si="13"/>
        <v/>
      </c>
      <c r="K60" s="26" t="str">
        <f t="shared" si="13"/>
        <v/>
      </c>
      <c r="L60" s="26" t="str">
        <f t="shared" si="13"/>
        <v/>
      </c>
      <c r="M60" s="26" t="str">
        <f t="shared" si="13"/>
        <v/>
      </c>
      <c r="N60" s="26" t="str">
        <f t="shared" si="13"/>
        <v/>
      </c>
      <c r="O60" s="26" t="str">
        <f t="shared" si="13"/>
        <v/>
      </c>
      <c r="P60" s="26" t="str">
        <f t="shared" si="13"/>
        <v/>
      </c>
      <c r="Q60" s="26" t="str">
        <f t="shared" si="13"/>
        <v/>
      </c>
      <c r="R60" s="26" t="str">
        <f t="shared" si="13"/>
        <v/>
      </c>
      <c r="S60" s="26" t="str">
        <f t="shared" si="13"/>
        <v/>
      </c>
      <c r="T60" s="26" t="str">
        <f t="shared" si="12"/>
        <v/>
      </c>
      <c r="U60" s="26" t="str">
        <f t="shared" si="12"/>
        <v/>
      </c>
      <c r="V60" s="26" t="str">
        <f t="shared" si="12"/>
        <v/>
      </c>
      <c r="W60" s="26" t="str">
        <f t="shared" si="12"/>
        <v/>
      </c>
      <c r="X60" s="26" t="str">
        <f t="shared" si="12"/>
        <v/>
      </c>
      <c r="Y60" s="26" t="str">
        <f t="shared" si="12"/>
        <v/>
      </c>
      <c r="Z60" s="26" t="str">
        <f t="shared" si="12"/>
        <v/>
      </c>
      <c r="AA60" s="26" t="str">
        <f t="shared" si="12"/>
        <v/>
      </c>
      <c r="AB60" s="26" t="str">
        <f t="shared" si="12"/>
        <v/>
      </c>
      <c r="AC60" s="26" t="str">
        <f t="shared" si="12"/>
        <v/>
      </c>
      <c r="AD60" s="26" t="str">
        <f t="shared" si="12"/>
        <v/>
      </c>
      <c r="AE60" s="26" t="str">
        <f t="shared" si="12"/>
        <v/>
      </c>
      <c r="AF60" s="26" t="str">
        <f t="shared" si="12"/>
        <v/>
      </c>
      <c r="AG60" s="26" t="str">
        <f t="shared" si="12"/>
        <v/>
      </c>
      <c r="AH60" s="26" t="str">
        <f t="shared" si="12"/>
        <v/>
      </c>
      <c r="AI60" s="26" t="str">
        <f t="shared" si="11"/>
        <v/>
      </c>
      <c r="AJ60" s="26" t="str">
        <f t="shared" si="11"/>
        <v/>
      </c>
      <c r="AK60" s="26" t="str">
        <f t="shared" si="11"/>
        <v/>
      </c>
      <c r="AL60" s="26" t="str">
        <f t="shared" si="11"/>
        <v/>
      </c>
      <c r="AM60" s="26" t="str">
        <f t="shared" si="11"/>
        <v/>
      </c>
      <c r="AN60" s="26" t="str">
        <f t="shared" si="11"/>
        <v/>
      </c>
      <c r="AO60" s="26" t="str">
        <f t="shared" si="11"/>
        <v/>
      </c>
      <c r="AP60" s="26" t="str">
        <f t="shared" si="11"/>
        <v/>
      </c>
      <c r="AQ60" s="26" t="str">
        <f t="shared" si="11"/>
        <v/>
      </c>
      <c r="AR60" s="26" t="str">
        <f t="shared" si="11"/>
        <v/>
      </c>
    </row>
    <row r="61" spans="1:44" x14ac:dyDescent="0.2">
      <c r="A61" s="24" t="s">
        <v>193</v>
      </c>
      <c r="B61" s="23">
        <f t="shared" si="1"/>
        <v>12</v>
      </c>
      <c r="C61" s="25" t="s">
        <v>1584</v>
      </c>
      <c r="D61" s="26" t="str">
        <f t="shared" si="13"/>
        <v/>
      </c>
      <c r="E61" s="26">
        <f t="shared" si="13"/>
        <v>1</v>
      </c>
      <c r="F61" s="26" t="str">
        <f t="shared" si="13"/>
        <v/>
      </c>
      <c r="G61" s="26">
        <f t="shared" si="13"/>
        <v>1</v>
      </c>
      <c r="H61" s="26" t="str">
        <f t="shared" si="13"/>
        <v/>
      </c>
      <c r="I61" s="26" t="str">
        <f t="shared" si="13"/>
        <v/>
      </c>
      <c r="J61" s="26" t="str">
        <f t="shared" si="13"/>
        <v/>
      </c>
      <c r="K61" s="26" t="str">
        <f t="shared" si="13"/>
        <v/>
      </c>
      <c r="L61" s="26" t="str">
        <f t="shared" si="13"/>
        <v/>
      </c>
      <c r="M61" s="26" t="str">
        <f t="shared" si="13"/>
        <v/>
      </c>
      <c r="N61" s="26">
        <f t="shared" si="13"/>
        <v>1</v>
      </c>
      <c r="O61" s="26">
        <f t="shared" si="13"/>
        <v>1</v>
      </c>
      <c r="P61" s="26" t="str">
        <f t="shared" si="13"/>
        <v/>
      </c>
      <c r="Q61" s="26">
        <f t="shared" si="13"/>
        <v>1</v>
      </c>
      <c r="R61" s="26">
        <f t="shared" si="13"/>
        <v>1</v>
      </c>
      <c r="S61" s="26">
        <f t="shared" si="13"/>
        <v>1</v>
      </c>
      <c r="T61" s="26" t="str">
        <f t="shared" si="12"/>
        <v/>
      </c>
      <c r="U61" s="26" t="str">
        <f t="shared" si="12"/>
        <v/>
      </c>
      <c r="V61" s="26">
        <f t="shared" si="12"/>
        <v>1</v>
      </c>
      <c r="W61" s="26" t="str">
        <f t="shared" si="12"/>
        <v/>
      </c>
      <c r="X61" s="26">
        <f t="shared" si="12"/>
        <v>1</v>
      </c>
      <c r="Y61" s="26" t="str">
        <f t="shared" si="12"/>
        <v/>
      </c>
      <c r="Z61" s="26" t="str">
        <f t="shared" si="12"/>
        <v/>
      </c>
      <c r="AA61" s="26" t="str">
        <f t="shared" si="12"/>
        <v/>
      </c>
      <c r="AB61" s="26" t="str">
        <f t="shared" si="12"/>
        <v/>
      </c>
      <c r="AC61" s="26" t="str">
        <f t="shared" si="12"/>
        <v/>
      </c>
      <c r="AD61" s="26">
        <f t="shared" si="12"/>
        <v>1</v>
      </c>
      <c r="AE61" s="26" t="str">
        <f t="shared" si="12"/>
        <v/>
      </c>
      <c r="AF61" s="26" t="str">
        <f t="shared" si="12"/>
        <v/>
      </c>
      <c r="AG61" s="26">
        <f t="shared" si="12"/>
        <v>1</v>
      </c>
      <c r="AH61" s="26" t="str">
        <f t="shared" si="12"/>
        <v/>
      </c>
      <c r="AI61" s="26">
        <f t="shared" si="11"/>
        <v>1</v>
      </c>
      <c r="AJ61" s="26" t="str">
        <f t="shared" si="11"/>
        <v/>
      </c>
      <c r="AK61" s="26" t="str">
        <f t="shared" si="11"/>
        <v/>
      </c>
      <c r="AL61" s="26" t="str">
        <f t="shared" si="11"/>
        <v/>
      </c>
      <c r="AM61" s="26" t="str">
        <f t="shared" si="11"/>
        <v/>
      </c>
      <c r="AN61" s="26" t="str">
        <f t="shared" si="11"/>
        <v/>
      </c>
      <c r="AO61" s="26" t="str">
        <f t="shared" si="11"/>
        <v/>
      </c>
      <c r="AP61" s="26" t="str">
        <f t="shared" si="11"/>
        <v/>
      </c>
      <c r="AQ61" s="26" t="str">
        <f t="shared" si="11"/>
        <v/>
      </c>
      <c r="AR61" s="26" t="str">
        <f t="shared" si="11"/>
        <v/>
      </c>
    </row>
    <row r="62" spans="1:44" x14ac:dyDescent="0.2">
      <c r="A62" s="24" t="s">
        <v>573</v>
      </c>
      <c r="B62" s="23">
        <f t="shared" si="1"/>
        <v>2</v>
      </c>
      <c r="C62" s="25" t="s">
        <v>708</v>
      </c>
      <c r="D62" s="26" t="str">
        <f t="shared" si="13"/>
        <v/>
      </c>
      <c r="E62" s="26" t="str">
        <f t="shared" si="13"/>
        <v/>
      </c>
      <c r="F62" s="26" t="str">
        <f t="shared" si="13"/>
        <v/>
      </c>
      <c r="G62" s="26" t="str">
        <f t="shared" si="13"/>
        <v/>
      </c>
      <c r="H62" s="26" t="str">
        <f t="shared" si="13"/>
        <v/>
      </c>
      <c r="I62" s="26" t="str">
        <f t="shared" si="13"/>
        <v/>
      </c>
      <c r="J62" s="26" t="str">
        <f t="shared" si="13"/>
        <v/>
      </c>
      <c r="K62" s="26" t="str">
        <f t="shared" si="13"/>
        <v/>
      </c>
      <c r="L62" s="26" t="str">
        <f t="shared" si="13"/>
        <v/>
      </c>
      <c r="M62" s="26" t="str">
        <f t="shared" si="13"/>
        <v/>
      </c>
      <c r="N62" s="26" t="str">
        <f t="shared" si="13"/>
        <v/>
      </c>
      <c r="O62" s="26" t="str">
        <f t="shared" si="13"/>
        <v/>
      </c>
      <c r="P62" s="26" t="str">
        <f t="shared" si="13"/>
        <v/>
      </c>
      <c r="Q62" s="26" t="str">
        <f t="shared" si="13"/>
        <v/>
      </c>
      <c r="R62" s="26" t="str">
        <f t="shared" si="13"/>
        <v/>
      </c>
      <c r="S62" s="26" t="str">
        <f t="shared" si="13"/>
        <v/>
      </c>
      <c r="T62" s="26" t="str">
        <f t="shared" si="12"/>
        <v/>
      </c>
      <c r="U62" s="26" t="str">
        <f t="shared" si="12"/>
        <v/>
      </c>
      <c r="V62" s="26">
        <f t="shared" si="12"/>
        <v>1</v>
      </c>
      <c r="W62" s="26" t="str">
        <f t="shared" si="12"/>
        <v/>
      </c>
      <c r="X62" s="26" t="str">
        <f t="shared" si="12"/>
        <v/>
      </c>
      <c r="Y62" s="26" t="str">
        <f t="shared" si="12"/>
        <v/>
      </c>
      <c r="Z62" s="26" t="str">
        <f t="shared" si="12"/>
        <v/>
      </c>
      <c r="AA62" s="26" t="str">
        <f t="shared" si="12"/>
        <v/>
      </c>
      <c r="AB62" s="26" t="str">
        <f t="shared" si="12"/>
        <v/>
      </c>
      <c r="AC62" s="26" t="str">
        <f t="shared" si="12"/>
        <v/>
      </c>
      <c r="AD62" s="26" t="str">
        <f t="shared" si="12"/>
        <v/>
      </c>
      <c r="AE62" s="26" t="str">
        <f t="shared" si="12"/>
        <v/>
      </c>
      <c r="AF62" s="26" t="str">
        <f t="shared" si="12"/>
        <v/>
      </c>
      <c r="AG62" s="26" t="str">
        <f t="shared" si="12"/>
        <v/>
      </c>
      <c r="AH62" s="26">
        <f t="shared" si="12"/>
        <v>1</v>
      </c>
      <c r="AI62" s="26" t="str">
        <f t="shared" si="11"/>
        <v/>
      </c>
      <c r="AJ62" s="26" t="str">
        <f t="shared" si="11"/>
        <v/>
      </c>
      <c r="AK62" s="26" t="str">
        <f t="shared" si="11"/>
        <v/>
      </c>
      <c r="AL62" s="26" t="str">
        <f t="shared" si="11"/>
        <v/>
      </c>
      <c r="AM62" s="26" t="str">
        <f t="shared" si="11"/>
        <v/>
      </c>
      <c r="AN62" s="26" t="str">
        <f t="shared" si="11"/>
        <v/>
      </c>
      <c r="AO62" s="26" t="str">
        <f t="shared" si="11"/>
        <v/>
      </c>
      <c r="AP62" s="26" t="str">
        <f t="shared" si="11"/>
        <v/>
      </c>
      <c r="AQ62" s="26" t="str">
        <f t="shared" si="11"/>
        <v/>
      </c>
      <c r="AR62" s="26" t="str">
        <f t="shared" si="11"/>
        <v/>
      </c>
    </row>
    <row r="63" spans="1:44" x14ac:dyDescent="0.2">
      <c r="A63" s="24" t="s">
        <v>588</v>
      </c>
      <c r="B63" s="23">
        <f t="shared" si="1"/>
        <v>5</v>
      </c>
      <c r="C63" s="25" t="s">
        <v>1574</v>
      </c>
      <c r="D63" s="26" t="str">
        <f t="shared" si="13"/>
        <v/>
      </c>
      <c r="E63" s="26" t="str">
        <f t="shared" si="13"/>
        <v/>
      </c>
      <c r="F63" s="26" t="str">
        <f t="shared" si="13"/>
        <v/>
      </c>
      <c r="G63" s="26">
        <f t="shared" si="13"/>
        <v>1</v>
      </c>
      <c r="H63" s="26" t="str">
        <f t="shared" si="13"/>
        <v/>
      </c>
      <c r="I63" s="26">
        <f t="shared" si="13"/>
        <v>1</v>
      </c>
      <c r="J63" s="26">
        <f t="shared" si="13"/>
        <v>1</v>
      </c>
      <c r="K63" s="26" t="str">
        <f t="shared" si="13"/>
        <v/>
      </c>
      <c r="L63" s="26" t="str">
        <f t="shared" si="13"/>
        <v/>
      </c>
      <c r="M63" s="26" t="str">
        <f t="shared" si="13"/>
        <v/>
      </c>
      <c r="N63" s="26" t="str">
        <f t="shared" si="13"/>
        <v/>
      </c>
      <c r="O63" s="26" t="str">
        <f t="shared" si="13"/>
        <v/>
      </c>
      <c r="P63" s="26" t="str">
        <f t="shared" si="13"/>
        <v/>
      </c>
      <c r="Q63" s="26">
        <f t="shared" si="13"/>
        <v>1</v>
      </c>
      <c r="R63" s="26" t="str">
        <f t="shared" si="13"/>
        <v/>
      </c>
      <c r="S63" s="26">
        <f t="shared" si="13"/>
        <v>1</v>
      </c>
      <c r="T63" s="26" t="str">
        <f t="shared" si="12"/>
        <v/>
      </c>
      <c r="U63" s="26" t="str">
        <f t="shared" si="12"/>
        <v/>
      </c>
      <c r="V63" s="26" t="str">
        <f t="shared" si="12"/>
        <v/>
      </c>
      <c r="W63" s="26" t="str">
        <f t="shared" si="12"/>
        <v/>
      </c>
      <c r="X63" s="26" t="str">
        <f t="shared" si="12"/>
        <v/>
      </c>
      <c r="Y63" s="26" t="str">
        <f t="shared" si="12"/>
        <v/>
      </c>
      <c r="Z63" s="26" t="str">
        <f t="shared" si="12"/>
        <v/>
      </c>
      <c r="AA63" s="26" t="str">
        <f t="shared" si="12"/>
        <v/>
      </c>
      <c r="AB63" s="26" t="str">
        <f t="shared" si="12"/>
        <v/>
      </c>
      <c r="AC63" s="26" t="str">
        <f t="shared" si="12"/>
        <v/>
      </c>
      <c r="AD63" s="26" t="str">
        <f t="shared" si="12"/>
        <v/>
      </c>
      <c r="AE63" s="26" t="str">
        <f t="shared" si="12"/>
        <v/>
      </c>
      <c r="AF63" s="26" t="str">
        <f t="shared" si="12"/>
        <v/>
      </c>
      <c r="AG63" s="26" t="str">
        <f t="shared" si="12"/>
        <v/>
      </c>
      <c r="AH63" s="26" t="str">
        <f t="shared" si="12"/>
        <v/>
      </c>
      <c r="AI63" s="26" t="str">
        <f t="shared" si="11"/>
        <v/>
      </c>
      <c r="AJ63" s="26" t="str">
        <f t="shared" si="11"/>
        <v/>
      </c>
      <c r="AK63" s="26" t="str">
        <f t="shared" si="11"/>
        <v/>
      </c>
      <c r="AL63" s="26" t="str">
        <f t="shared" si="11"/>
        <v/>
      </c>
      <c r="AM63" s="26" t="str">
        <f t="shared" si="11"/>
        <v/>
      </c>
      <c r="AN63" s="26" t="str">
        <f t="shared" si="11"/>
        <v/>
      </c>
      <c r="AO63" s="26" t="str">
        <f t="shared" si="11"/>
        <v/>
      </c>
      <c r="AP63" s="26" t="str">
        <f t="shared" si="11"/>
        <v/>
      </c>
      <c r="AQ63" s="26" t="str">
        <f t="shared" si="11"/>
        <v/>
      </c>
      <c r="AR63" s="26" t="str">
        <f t="shared" si="11"/>
        <v/>
      </c>
    </row>
    <row r="64" spans="1:44" x14ac:dyDescent="0.2">
      <c r="A64" s="24" t="s">
        <v>194</v>
      </c>
      <c r="B64" s="23">
        <f t="shared" si="1"/>
        <v>22</v>
      </c>
      <c r="C64" s="25" t="s">
        <v>1475</v>
      </c>
      <c r="D64" s="26">
        <f t="shared" si="13"/>
        <v>1</v>
      </c>
      <c r="E64" s="26">
        <f t="shared" si="13"/>
        <v>1</v>
      </c>
      <c r="F64" s="26">
        <f t="shared" si="13"/>
        <v>1</v>
      </c>
      <c r="G64" s="26">
        <f t="shared" si="13"/>
        <v>1</v>
      </c>
      <c r="H64" s="26" t="str">
        <f t="shared" si="13"/>
        <v/>
      </c>
      <c r="I64" s="26" t="str">
        <f t="shared" si="13"/>
        <v/>
      </c>
      <c r="J64" s="26" t="str">
        <f t="shared" si="13"/>
        <v/>
      </c>
      <c r="K64" s="26" t="str">
        <f t="shared" si="13"/>
        <v/>
      </c>
      <c r="L64" s="26" t="str">
        <f t="shared" si="13"/>
        <v/>
      </c>
      <c r="M64" s="26" t="str">
        <f t="shared" si="13"/>
        <v/>
      </c>
      <c r="N64" s="26" t="str">
        <f t="shared" si="13"/>
        <v/>
      </c>
      <c r="O64" s="26">
        <f t="shared" si="13"/>
        <v>1</v>
      </c>
      <c r="P64" s="26">
        <f t="shared" si="13"/>
        <v>1</v>
      </c>
      <c r="Q64" s="26">
        <f t="shared" si="13"/>
        <v>1</v>
      </c>
      <c r="R64" s="26">
        <f t="shared" si="13"/>
        <v>1</v>
      </c>
      <c r="S64" s="26">
        <f t="shared" si="13"/>
        <v>1</v>
      </c>
      <c r="T64" s="26">
        <f t="shared" si="12"/>
        <v>1</v>
      </c>
      <c r="U64" s="26">
        <f t="shared" si="12"/>
        <v>1</v>
      </c>
      <c r="V64" s="26" t="str">
        <f t="shared" si="12"/>
        <v/>
      </c>
      <c r="W64" s="26" t="str">
        <f t="shared" si="12"/>
        <v/>
      </c>
      <c r="X64" s="26">
        <f t="shared" si="12"/>
        <v>1</v>
      </c>
      <c r="Y64" s="26">
        <f t="shared" si="12"/>
        <v>1</v>
      </c>
      <c r="Z64" s="26" t="str">
        <f t="shared" si="12"/>
        <v/>
      </c>
      <c r="AA64" s="26">
        <f t="shared" si="12"/>
        <v>1</v>
      </c>
      <c r="AB64" s="26">
        <f t="shared" si="12"/>
        <v>1</v>
      </c>
      <c r="AC64" s="26" t="str">
        <f t="shared" si="12"/>
        <v/>
      </c>
      <c r="AD64" s="26">
        <f t="shared" si="12"/>
        <v>1</v>
      </c>
      <c r="AE64" s="26" t="str">
        <f t="shared" si="12"/>
        <v/>
      </c>
      <c r="AF64" s="26">
        <f t="shared" si="12"/>
        <v>1</v>
      </c>
      <c r="AG64" s="26">
        <f t="shared" si="12"/>
        <v>1</v>
      </c>
      <c r="AH64" s="26">
        <f t="shared" si="12"/>
        <v>1</v>
      </c>
      <c r="AI64" s="26">
        <f t="shared" si="11"/>
        <v>1</v>
      </c>
      <c r="AJ64" s="26" t="str">
        <f t="shared" si="11"/>
        <v/>
      </c>
      <c r="AK64" s="26">
        <f t="shared" si="11"/>
        <v>1</v>
      </c>
      <c r="AL64" s="26">
        <f t="shared" si="11"/>
        <v>1</v>
      </c>
      <c r="AM64" s="26" t="str">
        <f t="shared" si="11"/>
        <v/>
      </c>
      <c r="AN64" s="26" t="str">
        <f t="shared" si="11"/>
        <v/>
      </c>
      <c r="AO64" s="26" t="str">
        <f t="shared" si="11"/>
        <v/>
      </c>
      <c r="AP64" s="26" t="str">
        <f t="shared" si="11"/>
        <v/>
      </c>
      <c r="AQ64" s="26" t="str">
        <f t="shared" si="11"/>
        <v/>
      </c>
      <c r="AR64" s="26" t="str">
        <f t="shared" si="11"/>
        <v/>
      </c>
    </row>
    <row r="65" spans="1:44" x14ac:dyDescent="0.2">
      <c r="A65" s="24" t="s">
        <v>956</v>
      </c>
      <c r="B65" s="23">
        <f t="shared" si="1"/>
        <v>1</v>
      </c>
      <c r="C65" s="25">
        <v>72</v>
      </c>
      <c r="D65" s="26">
        <f t="shared" si="13"/>
        <v>1</v>
      </c>
      <c r="E65" s="26" t="str">
        <f t="shared" si="13"/>
        <v/>
      </c>
      <c r="F65" s="26" t="str">
        <f t="shared" si="13"/>
        <v/>
      </c>
      <c r="G65" s="26" t="str">
        <f t="shared" si="13"/>
        <v/>
      </c>
      <c r="H65" s="26" t="str">
        <f t="shared" si="13"/>
        <v/>
      </c>
      <c r="I65" s="26" t="str">
        <f t="shared" si="13"/>
        <v/>
      </c>
      <c r="J65" s="26" t="str">
        <f t="shared" si="13"/>
        <v/>
      </c>
      <c r="K65" s="26" t="str">
        <f t="shared" si="13"/>
        <v/>
      </c>
      <c r="L65" s="26" t="str">
        <f t="shared" si="13"/>
        <v/>
      </c>
      <c r="M65" s="26" t="str">
        <f t="shared" si="13"/>
        <v/>
      </c>
      <c r="N65" s="26" t="str">
        <f t="shared" si="13"/>
        <v/>
      </c>
      <c r="O65" s="26" t="str">
        <f t="shared" si="13"/>
        <v/>
      </c>
      <c r="P65" s="26" t="str">
        <f t="shared" si="13"/>
        <v/>
      </c>
      <c r="Q65" s="26" t="str">
        <f t="shared" si="13"/>
        <v/>
      </c>
      <c r="R65" s="26" t="str">
        <f t="shared" si="13"/>
        <v/>
      </c>
      <c r="S65" s="26" t="str">
        <f t="shared" si="13"/>
        <v/>
      </c>
      <c r="T65" s="26" t="str">
        <f t="shared" si="12"/>
        <v/>
      </c>
      <c r="U65" s="26" t="str">
        <f t="shared" si="12"/>
        <v/>
      </c>
      <c r="V65" s="26" t="str">
        <f t="shared" si="12"/>
        <v/>
      </c>
      <c r="W65" s="26" t="str">
        <f t="shared" si="12"/>
        <v/>
      </c>
      <c r="X65" s="26" t="str">
        <f t="shared" si="12"/>
        <v/>
      </c>
      <c r="Y65" s="26" t="str">
        <f t="shared" si="12"/>
        <v/>
      </c>
      <c r="Z65" s="26" t="str">
        <f t="shared" si="12"/>
        <v/>
      </c>
      <c r="AA65" s="26" t="str">
        <f t="shared" si="12"/>
        <v/>
      </c>
      <c r="AB65" s="26" t="str">
        <f t="shared" si="12"/>
        <v/>
      </c>
      <c r="AC65" s="26" t="str">
        <f t="shared" si="12"/>
        <v/>
      </c>
      <c r="AD65" s="26" t="str">
        <f t="shared" si="12"/>
        <v/>
      </c>
      <c r="AE65" s="26" t="str">
        <f t="shared" si="12"/>
        <v/>
      </c>
      <c r="AF65" s="26" t="str">
        <f t="shared" si="12"/>
        <v/>
      </c>
      <c r="AG65" s="26" t="str">
        <f t="shared" si="12"/>
        <v/>
      </c>
      <c r="AH65" s="26" t="str">
        <f t="shared" si="12"/>
        <v/>
      </c>
      <c r="AI65" s="26" t="str">
        <f t="shared" si="11"/>
        <v/>
      </c>
      <c r="AJ65" s="26" t="str">
        <f t="shared" si="11"/>
        <v/>
      </c>
      <c r="AK65" s="26" t="str">
        <f t="shared" si="11"/>
        <v/>
      </c>
      <c r="AL65" s="26" t="str">
        <f t="shared" si="11"/>
        <v/>
      </c>
      <c r="AM65" s="26" t="str">
        <f t="shared" si="11"/>
        <v/>
      </c>
      <c r="AN65" s="26" t="str">
        <f t="shared" si="11"/>
        <v/>
      </c>
      <c r="AO65" s="26" t="str">
        <f t="shared" si="11"/>
        <v/>
      </c>
      <c r="AP65" s="26" t="str">
        <f t="shared" si="11"/>
        <v/>
      </c>
      <c r="AQ65" s="26" t="str">
        <f t="shared" si="11"/>
        <v/>
      </c>
      <c r="AR65" s="26" t="str">
        <f t="shared" si="11"/>
        <v/>
      </c>
    </row>
    <row r="66" spans="1:44" x14ac:dyDescent="0.2">
      <c r="A66" s="24" t="s">
        <v>66</v>
      </c>
      <c r="B66" s="23">
        <f t="shared" si="1"/>
        <v>2</v>
      </c>
      <c r="C66" s="25" t="s">
        <v>785</v>
      </c>
      <c r="D66" s="26" t="str">
        <f t="shared" si="13"/>
        <v/>
      </c>
      <c r="E66" s="26" t="str">
        <f t="shared" si="13"/>
        <v/>
      </c>
      <c r="F66" s="26" t="str">
        <f t="shared" si="13"/>
        <v/>
      </c>
      <c r="G66" s="26" t="str">
        <f t="shared" si="13"/>
        <v/>
      </c>
      <c r="H66" s="26" t="str">
        <f t="shared" si="13"/>
        <v/>
      </c>
      <c r="I66" s="26" t="str">
        <f t="shared" si="13"/>
        <v/>
      </c>
      <c r="J66" s="26" t="str">
        <f t="shared" si="13"/>
        <v/>
      </c>
      <c r="K66" s="26" t="str">
        <f t="shared" si="13"/>
        <v/>
      </c>
      <c r="L66" s="26" t="str">
        <f t="shared" si="13"/>
        <v/>
      </c>
      <c r="M66" s="26" t="str">
        <f t="shared" si="13"/>
        <v/>
      </c>
      <c r="N66" s="26" t="str">
        <f t="shared" si="13"/>
        <v/>
      </c>
      <c r="O66" s="26" t="str">
        <f t="shared" si="13"/>
        <v/>
      </c>
      <c r="P66" s="26" t="str">
        <f t="shared" si="13"/>
        <v/>
      </c>
      <c r="Q66" s="26">
        <f t="shared" si="13"/>
        <v>1</v>
      </c>
      <c r="R66" s="26" t="str">
        <f t="shared" si="13"/>
        <v/>
      </c>
      <c r="S66" s="26" t="str">
        <f t="shared" si="13"/>
        <v/>
      </c>
      <c r="T66" s="26">
        <f t="shared" si="12"/>
        <v>1</v>
      </c>
      <c r="U66" s="26" t="str">
        <f t="shared" si="12"/>
        <v/>
      </c>
      <c r="V66" s="26" t="str">
        <f t="shared" si="12"/>
        <v/>
      </c>
      <c r="W66" s="26" t="str">
        <f t="shared" si="12"/>
        <v/>
      </c>
      <c r="X66" s="26" t="str">
        <f t="shared" si="12"/>
        <v/>
      </c>
      <c r="Y66" s="26" t="str">
        <f t="shared" si="12"/>
        <v/>
      </c>
      <c r="Z66" s="26" t="str">
        <f t="shared" si="12"/>
        <v/>
      </c>
      <c r="AA66" s="26" t="str">
        <f t="shared" si="12"/>
        <v/>
      </c>
      <c r="AB66" s="26" t="str">
        <f t="shared" si="12"/>
        <v/>
      </c>
      <c r="AC66" s="26" t="str">
        <f t="shared" si="12"/>
        <v/>
      </c>
      <c r="AD66" s="26" t="str">
        <f t="shared" si="12"/>
        <v/>
      </c>
      <c r="AE66" s="26" t="str">
        <f t="shared" si="12"/>
        <v/>
      </c>
      <c r="AF66" s="26" t="str">
        <f t="shared" si="12"/>
        <v/>
      </c>
      <c r="AG66" s="26" t="str">
        <f t="shared" si="12"/>
        <v/>
      </c>
      <c r="AH66" s="26" t="str">
        <f t="shared" si="12"/>
        <v/>
      </c>
      <c r="AI66" s="26" t="str">
        <f t="shared" si="11"/>
        <v/>
      </c>
      <c r="AJ66" s="26" t="str">
        <f t="shared" si="11"/>
        <v/>
      </c>
      <c r="AK66" s="26" t="str">
        <f t="shared" si="11"/>
        <v/>
      </c>
      <c r="AL66" s="26" t="str">
        <f t="shared" si="11"/>
        <v/>
      </c>
      <c r="AM66" s="26" t="str">
        <f t="shared" si="11"/>
        <v/>
      </c>
      <c r="AN66" s="26" t="str">
        <f t="shared" si="11"/>
        <v/>
      </c>
      <c r="AO66" s="26" t="str">
        <f t="shared" si="11"/>
        <v/>
      </c>
      <c r="AP66" s="26" t="str">
        <f t="shared" si="11"/>
        <v/>
      </c>
      <c r="AQ66" s="26" t="str">
        <f t="shared" si="11"/>
        <v/>
      </c>
      <c r="AR66" s="26" t="str">
        <f t="shared" si="11"/>
        <v/>
      </c>
    </row>
    <row r="67" spans="1:44" x14ac:dyDescent="0.2">
      <c r="A67" s="24" t="s">
        <v>195</v>
      </c>
      <c r="B67" s="23">
        <f t="shared" ref="B67:B133" si="14">SUM(D67:AR67)</f>
        <v>14</v>
      </c>
      <c r="C67" s="25" t="s">
        <v>1528</v>
      </c>
      <c r="D67" s="26" t="str">
        <f t="shared" si="13"/>
        <v/>
      </c>
      <c r="E67" s="26">
        <f t="shared" si="13"/>
        <v>1</v>
      </c>
      <c r="F67" s="26">
        <f t="shared" si="13"/>
        <v>1</v>
      </c>
      <c r="G67" s="26">
        <f t="shared" si="13"/>
        <v>1</v>
      </c>
      <c r="H67" s="26" t="str">
        <f t="shared" si="13"/>
        <v/>
      </c>
      <c r="I67" s="26" t="str">
        <f t="shared" si="13"/>
        <v/>
      </c>
      <c r="J67" s="26" t="str">
        <f t="shared" si="13"/>
        <v/>
      </c>
      <c r="K67" s="26" t="str">
        <f t="shared" si="13"/>
        <v/>
      </c>
      <c r="L67" s="26" t="str">
        <f t="shared" si="13"/>
        <v/>
      </c>
      <c r="M67" s="26">
        <f t="shared" si="13"/>
        <v>1</v>
      </c>
      <c r="N67" s="26">
        <f t="shared" si="13"/>
        <v>1</v>
      </c>
      <c r="O67" s="26">
        <f t="shared" si="13"/>
        <v>1</v>
      </c>
      <c r="P67" s="26" t="str">
        <f t="shared" si="13"/>
        <v/>
      </c>
      <c r="Q67" s="26">
        <f t="shared" si="13"/>
        <v>1</v>
      </c>
      <c r="R67" s="26" t="str">
        <f t="shared" si="13"/>
        <v/>
      </c>
      <c r="S67" s="26" t="str">
        <f t="shared" ref="S67:AH83" si="15">IF(ISERROR(FIND(S$2,$C67)),"",1)</f>
        <v/>
      </c>
      <c r="T67" s="26">
        <f t="shared" si="15"/>
        <v>1</v>
      </c>
      <c r="U67" s="26">
        <f t="shared" si="15"/>
        <v>1</v>
      </c>
      <c r="V67" s="26">
        <f t="shared" si="15"/>
        <v>1</v>
      </c>
      <c r="W67" s="26">
        <f t="shared" si="15"/>
        <v>1</v>
      </c>
      <c r="X67" s="26">
        <f t="shared" si="15"/>
        <v>1</v>
      </c>
      <c r="Y67" s="26">
        <f t="shared" si="15"/>
        <v>1</v>
      </c>
      <c r="Z67" s="26" t="str">
        <f t="shared" si="15"/>
        <v/>
      </c>
      <c r="AA67" s="26" t="str">
        <f t="shared" si="15"/>
        <v/>
      </c>
      <c r="AB67" s="26" t="str">
        <f t="shared" si="15"/>
        <v/>
      </c>
      <c r="AC67" s="26" t="str">
        <f t="shared" si="15"/>
        <v/>
      </c>
      <c r="AD67" s="26" t="str">
        <f t="shared" si="15"/>
        <v/>
      </c>
      <c r="AE67" s="26" t="str">
        <f t="shared" si="15"/>
        <v/>
      </c>
      <c r="AF67" s="26" t="str">
        <f t="shared" si="15"/>
        <v/>
      </c>
      <c r="AG67" s="26" t="str">
        <f t="shared" si="15"/>
        <v/>
      </c>
      <c r="AH67" s="26" t="str">
        <f t="shared" si="15"/>
        <v/>
      </c>
      <c r="AI67" s="26">
        <f t="shared" si="11"/>
        <v>1</v>
      </c>
      <c r="AJ67" s="26" t="str">
        <f t="shared" si="11"/>
        <v/>
      </c>
      <c r="AK67" s="26" t="str">
        <f t="shared" si="11"/>
        <v/>
      </c>
      <c r="AL67" s="26" t="str">
        <f t="shared" si="11"/>
        <v/>
      </c>
      <c r="AM67" s="26" t="str">
        <f t="shared" si="11"/>
        <v/>
      </c>
      <c r="AN67" s="26" t="str">
        <f t="shared" si="11"/>
        <v/>
      </c>
      <c r="AO67" s="26" t="str">
        <f t="shared" si="11"/>
        <v/>
      </c>
      <c r="AP67" s="26" t="str">
        <f t="shared" si="11"/>
        <v/>
      </c>
      <c r="AQ67" s="26" t="str">
        <f t="shared" si="11"/>
        <v/>
      </c>
      <c r="AR67" s="26" t="str">
        <f t="shared" si="11"/>
        <v/>
      </c>
    </row>
    <row r="68" spans="1:44" x14ac:dyDescent="0.2">
      <c r="A68" s="24" t="s">
        <v>196</v>
      </c>
      <c r="B68" s="23">
        <f t="shared" si="14"/>
        <v>18</v>
      </c>
      <c r="C68" s="25" t="s">
        <v>1533</v>
      </c>
      <c r="D68" s="26">
        <f t="shared" ref="D68:S84" si="16">IF(ISERROR(FIND(D$2,$C68)),"",1)</f>
        <v>1</v>
      </c>
      <c r="E68" s="26">
        <f t="shared" si="16"/>
        <v>1</v>
      </c>
      <c r="F68" s="26" t="str">
        <f t="shared" si="16"/>
        <v/>
      </c>
      <c r="G68" s="26">
        <f t="shared" si="16"/>
        <v>1</v>
      </c>
      <c r="H68" s="26">
        <f t="shared" si="16"/>
        <v>1</v>
      </c>
      <c r="I68" s="26">
        <f t="shared" si="16"/>
        <v>1</v>
      </c>
      <c r="J68" s="26" t="str">
        <f t="shared" si="16"/>
        <v/>
      </c>
      <c r="K68" s="26" t="str">
        <f t="shared" si="16"/>
        <v/>
      </c>
      <c r="L68" s="26" t="str">
        <f t="shared" si="16"/>
        <v/>
      </c>
      <c r="M68" s="26" t="str">
        <f t="shared" si="16"/>
        <v/>
      </c>
      <c r="N68" s="26" t="str">
        <f t="shared" si="16"/>
        <v/>
      </c>
      <c r="O68" s="26">
        <f t="shared" si="16"/>
        <v>1</v>
      </c>
      <c r="P68" s="26">
        <f t="shared" si="16"/>
        <v>1</v>
      </c>
      <c r="Q68" s="26">
        <f t="shared" si="16"/>
        <v>1</v>
      </c>
      <c r="R68" s="26">
        <f t="shared" si="16"/>
        <v>1</v>
      </c>
      <c r="S68" s="26">
        <f t="shared" si="16"/>
        <v>1</v>
      </c>
      <c r="T68" s="26">
        <f t="shared" si="15"/>
        <v>1</v>
      </c>
      <c r="U68" s="26" t="str">
        <f t="shared" si="15"/>
        <v/>
      </c>
      <c r="V68" s="26">
        <f t="shared" si="15"/>
        <v>1</v>
      </c>
      <c r="W68" s="26" t="str">
        <f t="shared" si="15"/>
        <v/>
      </c>
      <c r="X68" s="26" t="str">
        <f t="shared" si="15"/>
        <v/>
      </c>
      <c r="Y68" s="26" t="str">
        <f t="shared" si="15"/>
        <v/>
      </c>
      <c r="Z68" s="26" t="str">
        <f t="shared" si="15"/>
        <v/>
      </c>
      <c r="AA68" s="26">
        <f t="shared" si="15"/>
        <v>1</v>
      </c>
      <c r="AB68" s="26">
        <f t="shared" si="15"/>
        <v>1</v>
      </c>
      <c r="AC68" s="26" t="str">
        <f t="shared" si="15"/>
        <v/>
      </c>
      <c r="AD68" s="26" t="str">
        <f t="shared" si="15"/>
        <v/>
      </c>
      <c r="AE68" s="26" t="str">
        <f t="shared" si="15"/>
        <v/>
      </c>
      <c r="AF68" s="26" t="str">
        <f t="shared" si="15"/>
        <v/>
      </c>
      <c r="AG68" s="26">
        <f t="shared" si="15"/>
        <v>1</v>
      </c>
      <c r="AH68" s="26">
        <f t="shared" si="15"/>
        <v>1</v>
      </c>
      <c r="AI68" s="26">
        <f t="shared" si="11"/>
        <v>1</v>
      </c>
      <c r="AJ68" s="26" t="str">
        <f t="shared" si="11"/>
        <v/>
      </c>
      <c r="AK68" s="26" t="str">
        <f t="shared" si="11"/>
        <v/>
      </c>
      <c r="AL68" s="26">
        <f t="shared" si="11"/>
        <v>1</v>
      </c>
      <c r="AM68" s="26" t="str">
        <f t="shared" si="11"/>
        <v/>
      </c>
      <c r="AN68" s="26" t="str">
        <f t="shared" si="11"/>
        <v/>
      </c>
      <c r="AO68" s="26" t="str">
        <f t="shared" si="11"/>
        <v/>
      </c>
      <c r="AP68" s="26" t="str">
        <f t="shared" si="11"/>
        <v/>
      </c>
      <c r="AQ68" s="26" t="str">
        <f t="shared" si="11"/>
        <v/>
      </c>
      <c r="AR68" s="26" t="str">
        <f t="shared" si="11"/>
        <v/>
      </c>
    </row>
    <row r="69" spans="1:44" x14ac:dyDescent="0.2">
      <c r="A69" s="24" t="s">
        <v>197</v>
      </c>
      <c r="B69" s="23">
        <f t="shared" si="14"/>
        <v>32</v>
      </c>
      <c r="C69" s="25" t="s">
        <v>1556</v>
      </c>
      <c r="D69" s="26">
        <f t="shared" si="16"/>
        <v>1</v>
      </c>
      <c r="E69" s="26">
        <f t="shared" si="16"/>
        <v>1</v>
      </c>
      <c r="F69" s="26">
        <f t="shared" si="16"/>
        <v>1</v>
      </c>
      <c r="G69" s="26">
        <f t="shared" si="16"/>
        <v>1</v>
      </c>
      <c r="H69" s="26">
        <f t="shared" si="16"/>
        <v>1</v>
      </c>
      <c r="I69" s="26">
        <f t="shared" si="16"/>
        <v>1</v>
      </c>
      <c r="J69" s="26" t="str">
        <f t="shared" si="16"/>
        <v/>
      </c>
      <c r="K69" s="26" t="str">
        <f t="shared" si="16"/>
        <v/>
      </c>
      <c r="L69" s="26">
        <f t="shared" si="16"/>
        <v>1</v>
      </c>
      <c r="M69" s="26" t="str">
        <f t="shared" si="16"/>
        <v/>
      </c>
      <c r="N69" s="26">
        <f t="shared" si="16"/>
        <v>1</v>
      </c>
      <c r="O69" s="26">
        <f t="shared" si="16"/>
        <v>1</v>
      </c>
      <c r="P69" s="26">
        <f t="shared" si="16"/>
        <v>1</v>
      </c>
      <c r="Q69" s="26">
        <f t="shared" si="16"/>
        <v>1</v>
      </c>
      <c r="R69" s="26">
        <f t="shared" si="16"/>
        <v>1</v>
      </c>
      <c r="S69" s="26">
        <f t="shared" si="16"/>
        <v>1</v>
      </c>
      <c r="T69" s="26">
        <f t="shared" si="15"/>
        <v>1</v>
      </c>
      <c r="U69" s="26">
        <f t="shared" si="15"/>
        <v>1</v>
      </c>
      <c r="V69" s="26">
        <f t="shared" si="15"/>
        <v>1</v>
      </c>
      <c r="W69" s="26">
        <f t="shared" si="15"/>
        <v>1</v>
      </c>
      <c r="X69" s="26">
        <f t="shared" si="15"/>
        <v>1</v>
      </c>
      <c r="Y69" s="26">
        <f t="shared" si="15"/>
        <v>1</v>
      </c>
      <c r="Z69" s="26">
        <f t="shared" si="15"/>
        <v>1</v>
      </c>
      <c r="AA69" s="26">
        <f t="shared" si="15"/>
        <v>1</v>
      </c>
      <c r="AB69" s="26">
        <f t="shared" si="15"/>
        <v>1</v>
      </c>
      <c r="AC69" s="26">
        <f t="shared" si="15"/>
        <v>1</v>
      </c>
      <c r="AD69" s="26">
        <f t="shared" si="15"/>
        <v>1</v>
      </c>
      <c r="AE69" s="26">
        <f t="shared" si="15"/>
        <v>1</v>
      </c>
      <c r="AF69" s="26" t="str">
        <f t="shared" si="15"/>
        <v/>
      </c>
      <c r="AG69" s="26">
        <f t="shared" si="15"/>
        <v>1</v>
      </c>
      <c r="AH69" s="26">
        <f t="shared" si="15"/>
        <v>1</v>
      </c>
      <c r="AI69" s="26">
        <f t="shared" si="11"/>
        <v>1</v>
      </c>
      <c r="AJ69" s="26">
        <f t="shared" si="11"/>
        <v>1</v>
      </c>
      <c r="AK69" s="26">
        <f t="shared" si="11"/>
        <v>1</v>
      </c>
      <c r="AL69" s="26">
        <f t="shared" si="11"/>
        <v>1</v>
      </c>
      <c r="AM69" s="26" t="str">
        <f t="shared" si="11"/>
        <v/>
      </c>
      <c r="AN69" s="26" t="str">
        <f t="shared" si="11"/>
        <v/>
      </c>
      <c r="AO69" s="26" t="str">
        <f t="shared" si="11"/>
        <v/>
      </c>
      <c r="AP69" s="26">
        <f t="shared" si="11"/>
        <v>1</v>
      </c>
      <c r="AQ69" s="26" t="str">
        <f t="shared" si="11"/>
        <v/>
      </c>
      <c r="AR69" s="26" t="str">
        <f t="shared" si="11"/>
        <v/>
      </c>
    </row>
    <row r="70" spans="1:44" x14ac:dyDescent="0.2">
      <c r="A70" s="24" t="s">
        <v>198</v>
      </c>
      <c r="B70" s="23">
        <f t="shared" si="14"/>
        <v>13</v>
      </c>
      <c r="C70" s="25" t="s">
        <v>1476</v>
      </c>
      <c r="D70" s="26">
        <f t="shared" si="16"/>
        <v>1</v>
      </c>
      <c r="E70" s="26">
        <f t="shared" si="16"/>
        <v>1</v>
      </c>
      <c r="F70" s="26" t="str">
        <f t="shared" si="16"/>
        <v/>
      </c>
      <c r="G70" s="26">
        <f t="shared" si="16"/>
        <v>1</v>
      </c>
      <c r="H70" s="26" t="str">
        <f t="shared" si="16"/>
        <v/>
      </c>
      <c r="I70" s="26" t="str">
        <f t="shared" si="16"/>
        <v/>
      </c>
      <c r="J70" s="26" t="str">
        <f t="shared" si="16"/>
        <v/>
      </c>
      <c r="K70" s="26" t="str">
        <f t="shared" si="16"/>
        <v/>
      </c>
      <c r="L70" s="26" t="str">
        <f t="shared" si="16"/>
        <v/>
      </c>
      <c r="M70" s="26">
        <f t="shared" si="16"/>
        <v>1</v>
      </c>
      <c r="N70" s="26" t="str">
        <f t="shared" si="16"/>
        <v/>
      </c>
      <c r="O70" s="26" t="str">
        <f t="shared" si="16"/>
        <v/>
      </c>
      <c r="P70" s="26">
        <f t="shared" si="16"/>
        <v>1</v>
      </c>
      <c r="Q70" s="26">
        <f t="shared" si="16"/>
        <v>1</v>
      </c>
      <c r="R70" s="26" t="str">
        <f t="shared" si="16"/>
        <v/>
      </c>
      <c r="S70" s="26" t="str">
        <f t="shared" si="16"/>
        <v/>
      </c>
      <c r="T70" s="26" t="str">
        <f t="shared" si="15"/>
        <v/>
      </c>
      <c r="U70" s="26" t="str">
        <f t="shared" si="15"/>
        <v/>
      </c>
      <c r="V70" s="26" t="str">
        <f t="shared" si="15"/>
        <v/>
      </c>
      <c r="W70" s="26" t="str">
        <f t="shared" si="15"/>
        <v/>
      </c>
      <c r="X70" s="26" t="str">
        <f t="shared" si="15"/>
        <v/>
      </c>
      <c r="Y70" s="26" t="str">
        <f t="shared" si="15"/>
        <v/>
      </c>
      <c r="Z70" s="26" t="str">
        <f t="shared" si="15"/>
        <v/>
      </c>
      <c r="AA70" s="26">
        <f t="shared" si="15"/>
        <v>1</v>
      </c>
      <c r="AB70" s="26">
        <f t="shared" si="15"/>
        <v>1</v>
      </c>
      <c r="AC70" s="26">
        <f t="shared" si="15"/>
        <v>1</v>
      </c>
      <c r="AD70" s="26" t="str">
        <f t="shared" si="15"/>
        <v/>
      </c>
      <c r="AE70" s="26" t="str">
        <f t="shared" si="15"/>
        <v/>
      </c>
      <c r="AF70" s="26">
        <f t="shared" si="15"/>
        <v>1</v>
      </c>
      <c r="AG70" s="26" t="str">
        <f t="shared" si="15"/>
        <v/>
      </c>
      <c r="AH70" s="26">
        <f t="shared" si="15"/>
        <v>1</v>
      </c>
      <c r="AI70" s="26">
        <f t="shared" si="11"/>
        <v>1</v>
      </c>
      <c r="AJ70" s="26">
        <f t="shared" si="11"/>
        <v>1</v>
      </c>
      <c r="AK70" s="26" t="str">
        <f t="shared" si="11"/>
        <v/>
      </c>
      <c r="AL70" s="26" t="str">
        <f t="shared" si="11"/>
        <v/>
      </c>
      <c r="AM70" s="26" t="str">
        <f t="shared" si="11"/>
        <v/>
      </c>
      <c r="AN70" s="26" t="str">
        <f t="shared" si="11"/>
        <v/>
      </c>
      <c r="AO70" s="26" t="str">
        <f t="shared" si="11"/>
        <v/>
      </c>
      <c r="AP70" s="26" t="str">
        <f t="shared" si="11"/>
        <v/>
      </c>
      <c r="AQ70" s="26" t="str">
        <f t="shared" si="11"/>
        <v/>
      </c>
      <c r="AR70" s="26" t="str">
        <f t="shared" si="11"/>
        <v/>
      </c>
    </row>
    <row r="71" spans="1:44" x14ac:dyDescent="0.2">
      <c r="A71" s="24" t="s">
        <v>199</v>
      </c>
      <c r="B71" s="23">
        <f t="shared" si="14"/>
        <v>26</v>
      </c>
      <c r="C71" s="25" t="s">
        <v>1500</v>
      </c>
      <c r="D71" s="26">
        <f t="shared" si="16"/>
        <v>1</v>
      </c>
      <c r="E71" s="26">
        <f t="shared" si="16"/>
        <v>1</v>
      </c>
      <c r="F71" s="26" t="str">
        <f t="shared" si="16"/>
        <v/>
      </c>
      <c r="G71" s="26">
        <f t="shared" si="16"/>
        <v>1</v>
      </c>
      <c r="H71" s="26">
        <f t="shared" si="16"/>
        <v>1</v>
      </c>
      <c r="I71" s="26" t="str">
        <f t="shared" si="16"/>
        <v/>
      </c>
      <c r="J71" s="26">
        <f t="shared" si="16"/>
        <v>1</v>
      </c>
      <c r="K71" s="26" t="str">
        <f t="shared" si="16"/>
        <v/>
      </c>
      <c r="L71" s="26" t="str">
        <f t="shared" si="16"/>
        <v/>
      </c>
      <c r="M71" s="26" t="str">
        <f t="shared" si="16"/>
        <v/>
      </c>
      <c r="N71" s="26">
        <f t="shared" si="16"/>
        <v>1</v>
      </c>
      <c r="O71" s="26">
        <f t="shared" si="16"/>
        <v>1</v>
      </c>
      <c r="P71" s="26">
        <f t="shared" si="16"/>
        <v>1</v>
      </c>
      <c r="Q71" s="26">
        <f t="shared" si="16"/>
        <v>1</v>
      </c>
      <c r="R71" s="26">
        <f t="shared" si="16"/>
        <v>1</v>
      </c>
      <c r="S71" s="26">
        <f t="shared" si="16"/>
        <v>1</v>
      </c>
      <c r="T71" s="26">
        <f t="shared" si="15"/>
        <v>1</v>
      </c>
      <c r="U71" s="26">
        <f t="shared" si="15"/>
        <v>1</v>
      </c>
      <c r="V71" s="26">
        <f t="shared" si="15"/>
        <v>1</v>
      </c>
      <c r="W71" s="26" t="str">
        <f t="shared" si="15"/>
        <v/>
      </c>
      <c r="X71" s="26" t="str">
        <f t="shared" si="15"/>
        <v/>
      </c>
      <c r="Y71" s="26">
        <f t="shared" si="15"/>
        <v>1</v>
      </c>
      <c r="Z71" s="26">
        <f t="shared" si="15"/>
        <v>1</v>
      </c>
      <c r="AA71" s="26">
        <f t="shared" si="15"/>
        <v>1</v>
      </c>
      <c r="AB71" s="26">
        <f t="shared" si="15"/>
        <v>1</v>
      </c>
      <c r="AC71" s="26">
        <f t="shared" si="15"/>
        <v>1</v>
      </c>
      <c r="AD71" s="26">
        <f t="shared" si="15"/>
        <v>1</v>
      </c>
      <c r="AE71" s="26">
        <f t="shared" si="15"/>
        <v>1</v>
      </c>
      <c r="AF71" s="26">
        <f t="shared" si="15"/>
        <v>1</v>
      </c>
      <c r="AG71" s="26" t="str">
        <f t="shared" si="15"/>
        <v/>
      </c>
      <c r="AH71" s="26">
        <f t="shared" si="15"/>
        <v>1</v>
      </c>
      <c r="AI71" s="26">
        <f t="shared" si="11"/>
        <v>1</v>
      </c>
      <c r="AJ71" s="26" t="str">
        <f t="shared" si="11"/>
        <v/>
      </c>
      <c r="AK71" s="26">
        <f t="shared" si="11"/>
        <v>1</v>
      </c>
      <c r="AL71" s="26">
        <f t="shared" si="11"/>
        <v>1</v>
      </c>
      <c r="AM71" s="26" t="str">
        <f t="shared" si="11"/>
        <v/>
      </c>
      <c r="AN71" s="26" t="str">
        <f t="shared" si="11"/>
        <v/>
      </c>
      <c r="AO71" s="26" t="str">
        <f t="shared" si="11"/>
        <v/>
      </c>
      <c r="AP71" s="26" t="str">
        <f t="shared" si="11"/>
        <v/>
      </c>
      <c r="AQ71" s="26" t="str">
        <f t="shared" si="11"/>
        <v/>
      </c>
      <c r="AR71" s="26" t="str">
        <f t="shared" si="11"/>
        <v/>
      </c>
    </row>
    <row r="72" spans="1:44" x14ac:dyDescent="0.2">
      <c r="A72" s="24" t="s">
        <v>200</v>
      </c>
      <c r="B72" s="23">
        <f t="shared" si="14"/>
        <v>3</v>
      </c>
      <c r="C72" s="25" t="s">
        <v>1377</v>
      </c>
      <c r="D72" s="26">
        <f t="shared" si="16"/>
        <v>1</v>
      </c>
      <c r="E72" s="26">
        <f t="shared" si="16"/>
        <v>1</v>
      </c>
      <c r="F72" s="26" t="str">
        <f t="shared" si="16"/>
        <v/>
      </c>
      <c r="G72" s="26">
        <f t="shared" si="16"/>
        <v>1</v>
      </c>
      <c r="H72" s="26" t="str">
        <f t="shared" si="16"/>
        <v/>
      </c>
      <c r="I72" s="26" t="str">
        <f t="shared" si="16"/>
        <v/>
      </c>
      <c r="J72" s="26" t="str">
        <f t="shared" si="16"/>
        <v/>
      </c>
      <c r="K72" s="26" t="str">
        <f t="shared" si="16"/>
        <v/>
      </c>
      <c r="L72" s="26" t="str">
        <f t="shared" si="16"/>
        <v/>
      </c>
      <c r="M72" s="26" t="str">
        <f t="shared" si="16"/>
        <v/>
      </c>
      <c r="N72" s="26" t="str">
        <f t="shared" si="16"/>
        <v/>
      </c>
      <c r="O72" s="26" t="str">
        <f t="shared" si="16"/>
        <v/>
      </c>
      <c r="P72" s="26" t="str">
        <f t="shared" si="16"/>
        <v/>
      </c>
      <c r="Q72" s="26" t="str">
        <f t="shared" si="16"/>
        <v/>
      </c>
      <c r="R72" s="26" t="str">
        <f t="shared" si="16"/>
        <v/>
      </c>
      <c r="S72" s="26" t="str">
        <f t="shared" si="16"/>
        <v/>
      </c>
      <c r="T72" s="26" t="str">
        <f t="shared" si="15"/>
        <v/>
      </c>
      <c r="U72" s="26" t="str">
        <f t="shared" si="15"/>
        <v/>
      </c>
      <c r="V72" s="26" t="str">
        <f t="shared" si="15"/>
        <v/>
      </c>
      <c r="W72" s="26" t="str">
        <f t="shared" si="15"/>
        <v/>
      </c>
      <c r="X72" s="26" t="str">
        <f t="shared" si="15"/>
        <v/>
      </c>
      <c r="Y72" s="26" t="str">
        <f t="shared" si="15"/>
        <v/>
      </c>
      <c r="Z72" s="26" t="str">
        <f t="shared" si="15"/>
        <v/>
      </c>
      <c r="AA72" s="26" t="str">
        <f t="shared" si="15"/>
        <v/>
      </c>
      <c r="AB72" s="26" t="str">
        <f t="shared" si="15"/>
        <v/>
      </c>
      <c r="AC72" s="26" t="str">
        <f t="shared" si="15"/>
        <v/>
      </c>
      <c r="AD72" s="26" t="str">
        <f t="shared" si="15"/>
        <v/>
      </c>
      <c r="AE72" s="26" t="str">
        <f t="shared" si="15"/>
        <v/>
      </c>
      <c r="AF72" s="26" t="str">
        <f t="shared" si="15"/>
        <v/>
      </c>
      <c r="AG72" s="26" t="str">
        <f t="shared" si="15"/>
        <v/>
      </c>
      <c r="AH72" s="26" t="str">
        <f t="shared" si="15"/>
        <v/>
      </c>
      <c r="AI72" s="26" t="str">
        <f t="shared" si="11"/>
        <v/>
      </c>
      <c r="AJ72" s="26" t="str">
        <f t="shared" si="11"/>
        <v/>
      </c>
      <c r="AK72" s="26" t="str">
        <f t="shared" si="11"/>
        <v/>
      </c>
      <c r="AL72" s="26" t="str">
        <f t="shared" si="11"/>
        <v/>
      </c>
      <c r="AM72" s="26" t="str">
        <f t="shared" si="11"/>
        <v/>
      </c>
      <c r="AN72" s="26" t="str">
        <f t="shared" si="11"/>
        <v/>
      </c>
      <c r="AO72" s="26" t="str">
        <f t="shared" si="11"/>
        <v/>
      </c>
      <c r="AP72" s="26" t="str">
        <f t="shared" si="11"/>
        <v/>
      </c>
      <c r="AQ72" s="26" t="str">
        <f t="shared" si="11"/>
        <v/>
      </c>
      <c r="AR72" s="26" t="str">
        <f t="shared" si="11"/>
        <v/>
      </c>
    </row>
    <row r="73" spans="1:44" x14ac:dyDescent="0.2">
      <c r="A73" s="24" t="s">
        <v>201</v>
      </c>
      <c r="B73" s="23">
        <f t="shared" si="14"/>
        <v>20</v>
      </c>
      <c r="C73" s="25" t="s">
        <v>1550</v>
      </c>
      <c r="D73" s="26">
        <f t="shared" si="16"/>
        <v>1</v>
      </c>
      <c r="E73" s="26">
        <f t="shared" si="16"/>
        <v>1</v>
      </c>
      <c r="F73" s="26" t="str">
        <f t="shared" si="16"/>
        <v/>
      </c>
      <c r="G73" s="26">
        <f t="shared" si="16"/>
        <v>1</v>
      </c>
      <c r="H73" s="26" t="str">
        <f t="shared" si="16"/>
        <v/>
      </c>
      <c r="I73" s="26">
        <f t="shared" si="16"/>
        <v>1</v>
      </c>
      <c r="J73" s="26" t="str">
        <f t="shared" si="16"/>
        <v/>
      </c>
      <c r="K73" s="26" t="str">
        <f t="shared" si="16"/>
        <v/>
      </c>
      <c r="L73" s="26" t="str">
        <f t="shared" si="16"/>
        <v/>
      </c>
      <c r="M73" s="26" t="str">
        <f t="shared" si="16"/>
        <v/>
      </c>
      <c r="N73" s="26">
        <f t="shared" si="16"/>
        <v>1</v>
      </c>
      <c r="O73" s="26">
        <f t="shared" si="16"/>
        <v>1</v>
      </c>
      <c r="P73" s="26" t="str">
        <f t="shared" si="16"/>
        <v/>
      </c>
      <c r="Q73" s="26">
        <f t="shared" si="16"/>
        <v>1</v>
      </c>
      <c r="R73" s="26">
        <f t="shared" si="16"/>
        <v>1</v>
      </c>
      <c r="S73" s="26">
        <f t="shared" si="16"/>
        <v>1</v>
      </c>
      <c r="T73" s="26">
        <f t="shared" si="15"/>
        <v>1</v>
      </c>
      <c r="U73" s="26">
        <f t="shared" si="15"/>
        <v>1</v>
      </c>
      <c r="V73" s="26" t="str">
        <f t="shared" si="15"/>
        <v/>
      </c>
      <c r="W73" s="26" t="str">
        <f t="shared" si="15"/>
        <v/>
      </c>
      <c r="X73" s="26">
        <f t="shared" si="15"/>
        <v>1</v>
      </c>
      <c r="Y73" s="26">
        <f t="shared" si="15"/>
        <v>1</v>
      </c>
      <c r="Z73" s="26" t="str">
        <f t="shared" si="15"/>
        <v/>
      </c>
      <c r="AA73" s="26">
        <f t="shared" si="15"/>
        <v>1</v>
      </c>
      <c r="AB73" s="26">
        <f t="shared" si="15"/>
        <v>1</v>
      </c>
      <c r="AC73" s="26" t="str">
        <f t="shared" si="15"/>
        <v/>
      </c>
      <c r="AD73" s="26">
        <f t="shared" si="15"/>
        <v>1</v>
      </c>
      <c r="AE73" s="26">
        <f t="shared" si="15"/>
        <v>1</v>
      </c>
      <c r="AF73" s="26" t="str">
        <f t="shared" si="15"/>
        <v/>
      </c>
      <c r="AG73" s="26">
        <f t="shared" si="15"/>
        <v>1</v>
      </c>
      <c r="AH73" s="26">
        <f t="shared" si="15"/>
        <v>1</v>
      </c>
      <c r="AI73" s="26" t="str">
        <f t="shared" si="11"/>
        <v/>
      </c>
      <c r="AJ73" s="26" t="str">
        <f t="shared" si="11"/>
        <v/>
      </c>
      <c r="AK73" s="26" t="str">
        <f t="shared" si="11"/>
        <v/>
      </c>
      <c r="AL73" s="26">
        <f t="shared" si="11"/>
        <v>1</v>
      </c>
      <c r="AM73" s="26" t="str">
        <f t="shared" si="11"/>
        <v/>
      </c>
      <c r="AN73" s="26" t="str">
        <f t="shared" si="11"/>
        <v/>
      </c>
      <c r="AO73" s="26" t="str">
        <f t="shared" si="11"/>
        <v/>
      </c>
      <c r="AP73" s="26" t="str">
        <f t="shared" si="11"/>
        <v/>
      </c>
      <c r="AQ73" s="26" t="str">
        <f t="shared" si="11"/>
        <v/>
      </c>
      <c r="AR73" s="26" t="str">
        <f t="shared" si="11"/>
        <v/>
      </c>
    </row>
    <row r="74" spans="1:44" x14ac:dyDescent="0.2">
      <c r="A74" s="24" t="s">
        <v>202</v>
      </c>
      <c r="B74" s="23">
        <f t="shared" si="14"/>
        <v>11</v>
      </c>
      <c r="C74" s="25" t="s">
        <v>1581</v>
      </c>
      <c r="D74" s="26">
        <f t="shared" si="16"/>
        <v>1</v>
      </c>
      <c r="E74" s="26" t="str">
        <f t="shared" si="16"/>
        <v/>
      </c>
      <c r="F74" s="26">
        <f t="shared" si="16"/>
        <v>1</v>
      </c>
      <c r="G74" s="26">
        <f t="shared" si="16"/>
        <v>1</v>
      </c>
      <c r="H74" s="26" t="str">
        <f t="shared" si="16"/>
        <v/>
      </c>
      <c r="I74" s="26" t="str">
        <f t="shared" si="16"/>
        <v/>
      </c>
      <c r="J74" s="26" t="str">
        <f t="shared" si="16"/>
        <v/>
      </c>
      <c r="K74" s="26" t="str">
        <f t="shared" si="16"/>
        <v/>
      </c>
      <c r="L74" s="26" t="str">
        <f t="shared" si="16"/>
        <v/>
      </c>
      <c r="M74" s="26" t="str">
        <f t="shared" si="16"/>
        <v/>
      </c>
      <c r="N74" s="26">
        <f t="shared" si="16"/>
        <v>1</v>
      </c>
      <c r="O74" s="26">
        <f t="shared" si="16"/>
        <v>1</v>
      </c>
      <c r="P74" s="26" t="str">
        <f t="shared" si="16"/>
        <v/>
      </c>
      <c r="Q74" s="26">
        <f t="shared" si="16"/>
        <v>1</v>
      </c>
      <c r="R74" s="26" t="str">
        <f t="shared" si="16"/>
        <v/>
      </c>
      <c r="S74" s="26">
        <f t="shared" si="16"/>
        <v>1</v>
      </c>
      <c r="T74" s="26" t="str">
        <f t="shared" si="15"/>
        <v/>
      </c>
      <c r="U74" s="26" t="str">
        <f t="shared" si="15"/>
        <v/>
      </c>
      <c r="V74" s="26">
        <f t="shared" si="15"/>
        <v>1</v>
      </c>
      <c r="W74" s="26" t="str">
        <f t="shared" si="15"/>
        <v/>
      </c>
      <c r="X74" s="26">
        <f t="shared" si="15"/>
        <v>1</v>
      </c>
      <c r="Y74" s="26" t="str">
        <f t="shared" si="15"/>
        <v/>
      </c>
      <c r="Z74" s="26" t="str">
        <f t="shared" si="15"/>
        <v/>
      </c>
      <c r="AA74" s="26">
        <f t="shared" si="15"/>
        <v>1</v>
      </c>
      <c r="AB74" s="26">
        <f t="shared" si="15"/>
        <v>1</v>
      </c>
      <c r="AC74" s="26" t="str">
        <f t="shared" si="15"/>
        <v/>
      </c>
      <c r="AD74" s="26" t="str">
        <f t="shared" si="15"/>
        <v/>
      </c>
      <c r="AE74" s="26" t="str">
        <f t="shared" si="15"/>
        <v/>
      </c>
      <c r="AF74" s="26" t="str">
        <f t="shared" si="15"/>
        <v/>
      </c>
      <c r="AG74" s="26" t="str">
        <f t="shared" si="15"/>
        <v/>
      </c>
      <c r="AH74" s="26" t="str">
        <f t="shared" si="15"/>
        <v/>
      </c>
      <c r="AI74" s="26" t="str">
        <f t="shared" si="11"/>
        <v/>
      </c>
      <c r="AJ74" s="26" t="str">
        <f t="shared" si="11"/>
        <v/>
      </c>
      <c r="AK74" s="26" t="str">
        <f t="shared" si="11"/>
        <v/>
      </c>
      <c r="AL74" s="26" t="str">
        <f t="shared" si="11"/>
        <v/>
      </c>
      <c r="AM74" s="26" t="str">
        <f t="shared" si="11"/>
        <v/>
      </c>
      <c r="AN74" s="26" t="str">
        <f t="shared" si="11"/>
        <v/>
      </c>
      <c r="AO74" s="26" t="str">
        <f t="shared" si="11"/>
        <v/>
      </c>
      <c r="AP74" s="26" t="str">
        <f t="shared" si="11"/>
        <v/>
      </c>
      <c r="AQ74" s="26" t="str">
        <f t="shared" si="11"/>
        <v/>
      </c>
      <c r="AR74" s="26" t="str">
        <f t="shared" si="11"/>
        <v/>
      </c>
    </row>
    <row r="75" spans="1:44" x14ac:dyDescent="0.2">
      <c r="A75" s="24" t="s">
        <v>203</v>
      </c>
      <c r="B75" s="23">
        <f t="shared" si="14"/>
        <v>6</v>
      </c>
      <c r="C75" s="25" t="s">
        <v>1412</v>
      </c>
      <c r="D75" s="26" t="str">
        <f t="shared" si="16"/>
        <v/>
      </c>
      <c r="E75" s="26">
        <f t="shared" si="16"/>
        <v>1</v>
      </c>
      <c r="F75" s="26" t="str">
        <f t="shared" si="16"/>
        <v/>
      </c>
      <c r="G75" s="26">
        <f t="shared" si="16"/>
        <v>1</v>
      </c>
      <c r="H75" s="26" t="str">
        <f t="shared" si="16"/>
        <v/>
      </c>
      <c r="I75" s="26" t="str">
        <f t="shared" si="16"/>
        <v/>
      </c>
      <c r="J75" s="26" t="str">
        <f t="shared" si="16"/>
        <v/>
      </c>
      <c r="K75" s="26" t="str">
        <f t="shared" si="16"/>
        <v/>
      </c>
      <c r="L75" s="26" t="str">
        <f t="shared" si="16"/>
        <v/>
      </c>
      <c r="M75" s="26" t="str">
        <f t="shared" si="16"/>
        <v/>
      </c>
      <c r="N75" s="26" t="str">
        <f t="shared" si="16"/>
        <v/>
      </c>
      <c r="O75" s="26">
        <f t="shared" si="16"/>
        <v>1</v>
      </c>
      <c r="P75" s="26" t="str">
        <f t="shared" si="16"/>
        <v/>
      </c>
      <c r="Q75" s="26" t="str">
        <f t="shared" si="16"/>
        <v/>
      </c>
      <c r="R75" s="26" t="str">
        <f t="shared" si="16"/>
        <v/>
      </c>
      <c r="S75" s="26" t="str">
        <f t="shared" si="16"/>
        <v/>
      </c>
      <c r="T75" s="26">
        <f t="shared" si="15"/>
        <v>1</v>
      </c>
      <c r="U75" s="26" t="str">
        <f t="shared" si="15"/>
        <v/>
      </c>
      <c r="V75" s="26" t="str">
        <f t="shared" si="15"/>
        <v/>
      </c>
      <c r="W75" s="26" t="str">
        <f t="shared" si="15"/>
        <v/>
      </c>
      <c r="X75" s="26" t="str">
        <f t="shared" si="15"/>
        <v/>
      </c>
      <c r="Y75" s="26" t="str">
        <f t="shared" si="15"/>
        <v/>
      </c>
      <c r="Z75" s="26" t="str">
        <f t="shared" si="15"/>
        <v/>
      </c>
      <c r="AA75" s="26">
        <f t="shared" si="15"/>
        <v>1</v>
      </c>
      <c r="AB75" s="26">
        <f t="shared" si="15"/>
        <v>1</v>
      </c>
      <c r="AC75" s="26" t="str">
        <f t="shared" si="15"/>
        <v/>
      </c>
      <c r="AD75" s="26" t="str">
        <f t="shared" si="15"/>
        <v/>
      </c>
      <c r="AE75" s="26" t="str">
        <f t="shared" si="15"/>
        <v/>
      </c>
      <c r="AF75" s="26" t="str">
        <f t="shared" si="15"/>
        <v/>
      </c>
      <c r="AG75" s="26" t="str">
        <f t="shared" si="15"/>
        <v/>
      </c>
      <c r="AH75" s="26" t="str">
        <f t="shared" si="15"/>
        <v/>
      </c>
      <c r="AI75" s="26" t="str">
        <f t="shared" si="11"/>
        <v/>
      </c>
      <c r="AJ75" s="26" t="str">
        <f t="shared" si="11"/>
        <v/>
      </c>
      <c r="AK75" s="26" t="str">
        <f t="shared" si="11"/>
        <v/>
      </c>
      <c r="AL75" s="26" t="str">
        <f t="shared" si="11"/>
        <v/>
      </c>
      <c r="AM75" s="26" t="str">
        <f t="shared" si="11"/>
        <v/>
      </c>
      <c r="AN75" s="26" t="str">
        <f t="shared" ref="AN75:AR75" si="17">IF(ISERROR(FIND(AN$2,$C75)),"",1)</f>
        <v/>
      </c>
      <c r="AO75" s="26" t="str">
        <f t="shared" si="17"/>
        <v/>
      </c>
      <c r="AP75" s="26" t="str">
        <f t="shared" si="17"/>
        <v/>
      </c>
      <c r="AQ75" s="26" t="str">
        <f t="shared" si="17"/>
        <v/>
      </c>
      <c r="AR75" s="26" t="str">
        <f t="shared" si="17"/>
        <v/>
      </c>
    </row>
    <row r="76" spans="1:44" x14ac:dyDescent="0.2">
      <c r="A76" s="24" t="s">
        <v>798</v>
      </c>
      <c r="B76" s="23">
        <f t="shared" si="14"/>
        <v>1</v>
      </c>
      <c r="C76" s="25" t="s">
        <v>816</v>
      </c>
      <c r="D76" s="26" t="str">
        <f t="shared" si="16"/>
        <v/>
      </c>
      <c r="E76" s="26" t="str">
        <f t="shared" si="16"/>
        <v/>
      </c>
      <c r="F76" s="26" t="str">
        <f t="shared" si="16"/>
        <v/>
      </c>
      <c r="G76" s="26" t="str">
        <f t="shared" si="16"/>
        <v/>
      </c>
      <c r="H76" s="26" t="str">
        <f t="shared" si="16"/>
        <v/>
      </c>
      <c r="I76" s="26" t="str">
        <f t="shared" si="16"/>
        <v/>
      </c>
      <c r="J76" s="26" t="str">
        <f t="shared" si="16"/>
        <v/>
      </c>
      <c r="K76" s="26" t="str">
        <f t="shared" si="16"/>
        <v/>
      </c>
      <c r="L76" s="26" t="str">
        <f t="shared" si="16"/>
        <v/>
      </c>
      <c r="M76" s="26" t="str">
        <f t="shared" si="16"/>
        <v/>
      </c>
      <c r="N76" s="26" t="str">
        <f t="shared" si="16"/>
        <v/>
      </c>
      <c r="O76" s="26" t="str">
        <f t="shared" si="16"/>
        <v/>
      </c>
      <c r="P76" s="26" t="str">
        <f t="shared" si="16"/>
        <v/>
      </c>
      <c r="Q76" s="26">
        <f t="shared" si="16"/>
        <v>1</v>
      </c>
      <c r="R76" s="26" t="str">
        <f t="shared" si="16"/>
        <v/>
      </c>
      <c r="S76" s="26" t="str">
        <f t="shared" si="16"/>
        <v/>
      </c>
      <c r="T76" s="26" t="str">
        <f t="shared" si="15"/>
        <v/>
      </c>
      <c r="U76" s="26" t="str">
        <f t="shared" si="15"/>
        <v/>
      </c>
      <c r="V76" s="26" t="str">
        <f t="shared" si="15"/>
        <v/>
      </c>
      <c r="W76" s="26" t="str">
        <f t="shared" si="15"/>
        <v/>
      </c>
      <c r="X76" s="26" t="str">
        <f t="shared" si="15"/>
        <v/>
      </c>
      <c r="Y76" s="26" t="str">
        <f t="shared" si="15"/>
        <v/>
      </c>
      <c r="Z76" s="26" t="str">
        <f t="shared" si="15"/>
        <v/>
      </c>
      <c r="AA76" s="26" t="str">
        <f t="shared" si="15"/>
        <v/>
      </c>
      <c r="AB76" s="26" t="str">
        <f t="shared" si="15"/>
        <v/>
      </c>
      <c r="AC76" s="26" t="str">
        <f t="shared" si="15"/>
        <v/>
      </c>
      <c r="AD76" s="26" t="str">
        <f t="shared" si="15"/>
        <v/>
      </c>
      <c r="AE76" s="26" t="str">
        <f t="shared" si="15"/>
        <v/>
      </c>
      <c r="AF76" s="26" t="str">
        <f t="shared" si="15"/>
        <v/>
      </c>
      <c r="AG76" s="26" t="str">
        <f t="shared" si="15"/>
        <v/>
      </c>
      <c r="AH76" s="26" t="str">
        <f t="shared" si="15"/>
        <v/>
      </c>
      <c r="AI76" s="26" t="str">
        <f t="shared" ref="AI76:AR100" si="18">IF(ISERROR(FIND(AI$2,$C76)),"",1)</f>
        <v/>
      </c>
      <c r="AJ76" s="26" t="str">
        <f t="shared" si="18"/>
        <v/>
      </c>
      <c r="AK76" s="26" t="str">
        <f t="shared" si="18"/>
        <v/>
      </c>
      <c r="AL76" s="26" t="str">
        <f t="shared" si="18"/>
        <v/>
      </c>
      <c r="AM76" s="26" t="str">
        <f t="shared" si="18"/>
        <v/>
      </c>
      <c r="AN76" s="26" t="str">
        <f t="shared" si="18"/>
        <v/>
      </c>
      <c r="AO76" s="26" t="str">
        <f t="shared" si="18"/>
        <v/>
      </c>
      <c r="AP76" s="26" t="str">
        <f t="shared" si="18"/>
        <v/>
      </c>
      <c r="AQ76" s="26" t="str">
        <f t="shared" si="18"/>
        <v/>
      </c>
      <c r="AR76" s="26" t="str">
        <f t="shared" si="18"/>
        <v/>
      </c>
    </row>
    <row r="77" spans="1:44" x14ac:dyDescent="0.2">
      <c r="A77" s="24" t="s">
        <v>145</v>
      </c>
      <c r="B77" s="23">
        <f t="shared" si="14"/>
        <v>16</v>
      </c>
      <c r="C77" s="25" t="s">
        <v>1564</v>
      </c>
      <c r="D77" s="26" t="str">
        <f t="shared" si="16"/>
        <v/>
      </c>
      <c r="E77" s="26">
        <f t="shared" si="16"/>
        <v>1</v>
      </c>
      <c r="F77" s="26" t="str">
        <f t="shared" si="16"/>
        <v/>
      </c>
      <c r="G77" s="26">
        <f t="shared" si="16"/>
        <v>1</v>
      </c>
      <c r="H77" s="26">
        <f t="shared" si="16"/>
        <v>1</v>
      </c>
      <c r="I77" s="26">
        <f t="shared" si="16"/>
        <v>1</v>
      </c>
      <c r="J77" s="26" t="str">
        <f t="shared" si="16"/>
        <v/>
      </c>
      <c r="K77" s="26" t="str">
        <f t="shared" si="16"/>
        <v/>
      </c>
      <c r="L77" s="26" t="str">
        <f t="shared" si="16"/>
        <v/>
      </c>
      <c r="M77" s="26" t="str">
        <f t="shared" si="16"/>
        <v/>
      </c>
      <c r="N77" s="26" t="str">
        <f t="shared" si="16"/>
        <v/>
      </c>
      <c r="O77" s="26">
        <f t="shared" si="16"/>
        <v>1</v>
      </c>
      <c r="P77" s="26" t="str">
        <f t="shared" si="16"/>
        <v/>
      </c>
      <c r="Q77" s="26">
        <f t="shared" si="16"/>
        <v>1</v>
      </c>
      <c r="R77" s="26">
        <f t="shared" si="16"/>
        <v>1</v>
      </c>
      <c r="S77" s="26">
        <f t="shared" si="16"/>
        <v>1</v>
      </c>
      <c r="T77" s="26">
        <f t="shared" si="15"/>
        <v>1</v>
      </c>
      <c r="U77" s="26" t="str">
        <f t="shared" si="15"/>
        <v/>
      </c>
      <c r="V77" s="26">
        <f t="shared" si="15"/>
        <v>1</v>
      </c>
      <c r="W77" s="26">
        <f t="shared" si="15"/>
        <v>1</v>
      </c>
      <c r="X77" s="26" t="str">
        <f t="shared" si="15"/>
        <v/>
      </c>
      <c r="Y77" s="26" t="str">
        <f t="shared" si="15"/>
        <v/>
      </c>
      <c r="Z77" s="26" t="str">
        <f t="shared" si="15"/>
        <v/>
      </c>
      <c r="AA77" s="26">
        <f t="shared" si="15"/>
        <v>1</v>
      </c>
      <c r="AB77" s="26">
        <f t="shared" si="15"/>
        <v>1</v>
      </c>
      <c r="AC77" s="26" t="str">
        <f t="shared" si="15"/>
        <v/>
      </c>
      <c r="AD77" s="26" t="str">
        <f t="shared" si="15"/>
        <v/>
      </c>
      <c r="AE77" s="26" t="str">
        <f t="shared" si="15"/>
        <v/>
      </c>
      <c r="AF77" s="26">
        <f t="shared" si="15"/>
        <v>1</v>
      </c>
      <c r="AG77" s="26" t="str">
        <f t="shared" si="15"/>
        <v/>
      </c>
      <c r="AH77" s="26">
        <f t="shared" si="15"/>
        <v>1</v>
      </c>
      <c r="AI77" s="26" t="str">
        <f t="shared" si="18"/>
        <v/>
      </c>
      <c r="AJ77" s="26" t="str">
        <f t="shared" si="18"/>
        <v/>
      </c>
      <c r="AK77" s="26" t="str">
        <f t="shared" si="18"/>
        <v/>
      </c>
      <c r="AL77" s="26">
        <f t="shared" si="18"/>
        <v>1</v>
      </c>
      <c r="AM77" s="26" t="str">
        <f t="shared" si="18"/>
        <v/>
      </c>
      <c r="AN77" s="26" t="str">
        <f t="shared" si="18"/>
        <v/>
      </c>
      <c r="AO77" s="26" t="str">
        <f t="shared" si="18"/>
        <v/>
      </c>
      <c r="AP77" s="26" t="str">
        <f t="shared" si="18"/>
        <v/>
      </c>
      <c r="AQ77" s="26" t="str">
        <f t="shared" si="18"/>
        <v/>
      </c>
      <c r="AR77" s="26" t="str">
        <f t="shared" si="18"/>
        <v/>
      </c>
    </row>
    <row r="78" spans="1:44" x14ac:dyDescent="0.2">
      <c r="A78" s="24" t="s">
        <v>146</v>
      </c>
      <c r="B78" s="23">
        <f t="shared" si="14"/>
        <v>6</v>
      </c>
      <c r="C78" s="25" t="s">
        <v>1455</v>
      </c>
      <c r="D78" s="26" t="str">
        <f t="shared" si="16"/>
        <v/>
      </c>
      <c r="E78" s="26" t="str">
        <f t="shared" si="16"/>
        <v/>
      </c>
      <c r="F78" s="26">
        <f t="shared" si="16"/>
        <v>1</v>
      </c>
      <c r="G78" s="26">
        <f t="shared" si="16"/>
        <v>1</v>
      </c>
      <c r="H78" s="26" t="str">
        <f t="shared" si="16"/>
        <v/>
      </c>
      <c r="I78" s="26" t="str">
        <f t="shared" si="16"/>
        <v/>
      </c>
      <c r="J78" s="26" t="str">
        <f t="shared" si="16"/>
        <v/>
      </c>
      <c r="K78" s="26" t="str">
        <f t="shared" si="16"/>
        <v/>
      </c>
      <c r="L78" s="26" t="str">
        <f t="shared" si="16"/>
        <v/>
      </c>
      <c r="M78" s="26" t="str">
        <f t="shared" si="16"/>
        <v/>
      </c>
      <c r="N78" s="26" t="str">
        <f t="shared" si="16"/>
        <v/>
      </c>
      <c r="O78" s="26" t="str">
        <f t="shared" si="16"/>
        <v/>
      </c>
      <c r="P78" s="26" t="str">
        <f t="shared" si="16"/>
        <v/>
      </c>
      <c r="Q78" s="26" t="str">
        <f t="shared" si="16"/>
        <v/>
      </c>
      <c r="R78" s="26" t="str">
        <f t="shared" si="16"/>
        <v/>
      </c>
      <c r="S78" s="26" t="str">
        <f t="shared" si="16"/>
        <v/>
      </c>
      <c r="T78" s="26" t="str">
        <f t="shared" si="15"/>
        <v/>
      </c>
      <c r="U78" s="26" t="str">
        <f t="shared" si="15"/>
        <v/>
      </c>
      <c r="V78" s="26" t="str">
        <f t="shared" si="15"/>
        <v/>
      </c>
      <c r="W78" s="26" t="str">
        <f t="shared" si="15"/>
        <v/>
      </c>
      <c r="X78" s="26" t="str">
        <f t="shared" si="15"/>
        <v/>
      </c>
      <c r="Y78" s="26" t="str">
        <f t="shared" si="15"/>
        <v/>
      </c>
      <c r="Z78" s="26" t="str">
        <f t="shared" si="15"/>
        <v/>
      </c>
      <c r="AA78" s="26" t="str">
        <f t="shared" si="15"/>
        <v/>
      </c>
      <c r="AB78" s="26" t="str">
        <f t="shared" si="15"/>
        <v/>
      </c>
      <c r="AC78" s="26" t="str">
        <f t="shared" si="15"/>
        <v/>
      </c>
      <c r="AD78" s="26" t="str">
        <f t="shared" si="15"/>
        <v/>
      </c>
      <c r="AE78" s="26" t="str">
        <f t="shared" si="15"/>
        <v/>
      </c>
      <c r="AF78" s="26" t="str">
        <f t="shared" si="15"/>
        <v/>
      </c>
      <c r="AG78" s="26">
        <f t="shared" si="15"/>
        <v>1</v>
      </c>
      <c r="AH78" s="26">
        <f t="shared" si="15"/>
        <v>1</v>
      </c>
      <c r="AI78" s="26">
        <f t="shared" si="18"/>
        <v>1</v>
      </c>
      <c r="AJ78" s="26" t="str">
        <f t="shared" si="18"/>
        <v/>
      </c>
      <c r="AK78" s="26" t="str">
        <f t="shared" si="18"/>
        <v/>
      </c>
      <c r="AL78" s="26" t="str">
        <f t="shared" si="18"/>
        <v/>
      </c>
      <c r="AM78" s="26" t="str">
        <f t="shared" si="18"/>
        <v/>
      </c>
      <c r="AN78" s="26" t="str">
        <f t="shared" si="18"/>
        <v/>
      </c>
      <c r="AO78" s="26" t="str">
        <f t="shared" si="18"/>
        <v/>
      </c>
      <c r="AP78" s="26">
        <f t="shared" si="18"/>
        <v>1</v>
      </c>
      <c r="AQ78" s="26" t="str">
        <f t="shared" si="18"/>
        <v/>
      </c>
      <c r="AR78" s="26" t="str">
        <f t="shared" si="18"/>
        <v/>
      </c>
    </row>
    <row r="79" spans="1:44" x14ac:dyDescent="0.2">
      <c r="A79" s="24" t="s">
        <v>147</v>
      </c>
      <c r="B79" s="23">
        <f t="shared" si="14"/>
        <v>3</v>
      </c>
      <c r="C79" s="25" t="s">
        <v>1499</v>
      </c>
      <c r="D79" s="26" t="str">
        <f t="shared" si="16"/>
        <v/>
      </c>
      <c r="E79" s="26" t="str">
        <f t="shared" si="16"/>
        <v/>
      </c>
      <c r="F79" s="26">
        <f t="shared" si="16"/>
        <v>1</v>
      </c>
      <c r="G79" s="26">
        <f t="shared" si="16"/>
        <v>1</v>
      </c>
      <c r="H79" s="26" t="str">
        <f t="shared" si="16"/>
        <v/>
      </c>
      <c r="I79" s="26" t="str">
        <f t="shared" si="16"/>
        <v/>
      </c>
      <c r="J79" s="26" t="str">
        <f t="shared" si="16"/>
        <v/>
      </c>
      <c r="K79" s="26" t="str">
        <f t="shared" si="16"/>
        <v/>
      </c>
      <c r="L79" s="26" t="str">
        <f t="shared" si="16"/>
        <v/>
      </c>
      <c r="M79" s="26" t="str">
        <f t="shared" si="16"/>
        <v/>
      </c>
      <c r="N79" s="26" t="str">
        <f t="shared" si="16"/>
        <v/>
      </c>
      <c r="O79" s="26" t="str">
        <f t="shared" si="16"/>
        <v/>
      </c>
      <c r="P79" s="26" t="str">
        <f t="shared" si="16"/>
        <v/>
      </c>
      <c r="Q79" s="26" t="str">
        <f t="shared" si="16"/>
        <v/>
      </c>
      <c r="R79" s="26" t="str">
        <f t="shared" si="16"/>
        <v/>
      </c>
      <c r="S79" s="26" t="str">
        <f t="shared" si="16"/>
        <v/>
      </c>
      <c r="T79" s="26" t="str">
        <f t="shared" si="15"/>
        <v/>
      </c>
      <c r="U79" s="26" t="str">
        <f t="shared" si="15"/>
        <v/>
      </c>
      <c r="V79" s="26" t="str">
        <f t="shared" si="15"/>
        <v/>
      </c>
      <c r="W79" s="26" t="str">
        <f t="shared" si="15"/>
        <v/>
      </c>
      <c r="X79" s="26" t="str">
        <f t="shared" si="15"/>
        <v/>
      </c>
      <c r="Y79" s="26" t="str">
        <f t="shared" si="15"/>
        <v/>
      </c>
      <c r="Z79" s="26" t="str">
        <f t="shared" si="15"/>
        <v/>
      </c>
      <c r="AA79" s="26" t="str">
        <f t="shared" si="15"/>
        <v/>
      </c>
      <c r="AB79" s="26" t="str">
        <f t="shared" si="15"/>
        <v/>
      </c>
      <c r="AC79" s="26" t="str">
        <f t="shared" si="15"/>
        <v/>
      </c>
      <c r="AD79" s="26" t="str">
        <f t="shared" si="15"/>
        <v/>
      </c>
      <c r="AE79" s="26" t="str">
        <f t="shared" si="15"/>
        <v/>
      </c>
      <c r="AF79" s="26" t="str">
        <f t="shared" si="15"/>
        <v/>
      </c>
      <c r="AG79" s="26">
        <f t="shared" si="15"/>
        <v>1</v>
      </c>
      <c r="AH79" s="26" t="str">
        <f t="shared" si="15"/>
        <v/>
      </c>
      <c r="AI79" s="26" t="str">
        <f t="shared" si="18"/>
        <v/>
      </c>
      <c r="AJ79" s="26" t="str">
        <f t="shared" si="18"/>
        <v/>
      </c>
      <c r="AK79" s="26" t="str">
        <f t="shared" si="18"/>
        <v/>
      </c>
      <c r="AL79" s="26" t="str">
        <f t="shared" si="18"/>
        <v/>
      </c>
      <c r="AM79" s="26" t="str">
        <f t="shared" si="18"/>
        <v/>
      </c>
      <c r="AN79" s="26" t="str">
        <f t="shared" si="18"/>
        <v/>
      </c>
      <c r="AO79" s="26" t="str">
        <f t="shared" si="18"/>
        <v/>
      </c>
      <c r="AP79" s="26" t="str">
        <f t="shared" si="18"/>
        <v/>
      </c>
      <c r="AQ79" s="26" t="str">
        <f t="shared" si="18"/>
        <v/>
      </c>
      <c r="AR79" s="26" t="str">
        <f t="shared" si="18"/>
        <v/>
      </c>
    </row>
    <row r="80" spans="1:44" x14ac:dyDescent="0.2">
      <c r="A80" s="24" t="s">
        <v>1355</v>
      </c>
      <c r="B80" s="23">
        <f t="shared" si="14"/>
        <v>1</v>
      </c>
      <c r="C80" s="25">
        <v>82</v>
      </c>
      <c r="N80" s="26">
        <f t="shared" ref="N80" si="19">IF(ISERROR(FIND(N$2,$C80)),"",1)</f>
        <v>1</v>
      </c>
    </row>
    <row r="81" spans="1:44" x14ac:dyDescent="0.2">
      <c r="A81" s="24" t="s">
        <v>148</v>
      </c>
      <c r="B81" s="23">
        <f t="shared" si="14"/>
        <v>28</v>
      </c>
      <c r="C81" s="25" t="s">
        <v>1390</v>
      </c>
      <c r="D81" s="26">
        <f t="shared" si="16"/>
        <v>1</v>
      </c>
      <c r="E81" s="26">
        <f t="shared" si="16"/>
        <v>1</v>
      </c>
      <c r="F81" s="26">
        <f t="shared" si="16"/>
        <v>1</v>
      </c>
      <c r="G81" s="26">
        <f t="shared" si="16"/>
        <v>1</v>
      </c>
      <c r="H81" s="26" t="str">
        <f t="shared" si="16"/>
        <v/>
      </c>
      <c r="I81" s="26" t="str">
        <f t="shared" si="16"/>
        <v/>
      </c>
      <c r="J81" s="26" t="str">
        <f t="shared" si="16"/>
        <v/>
      </c>
      <c r="K81" s="26" t="str">
        <f t="shared" si="16"/>
        <v/>
      </c>
      <c r="L81" s="26" t="str">
        <f t="shared" si="16"/>
        <v/>
      </c>
      <c r="M81" s="26" t="str">
        <f t="shared" si="16"/>
        <v/>
      </c>
      <c r="N81" s="26">
        <f t="shared" si="16"/>
        <v>1</v>
      </c>
      <c r="O81" s="26">
        <f t="shared" si="16"/>
        <v>1</v>
      </c>
      <c r="P81" s="26" t="str">
        <f t="shared" si="16"/>
        <v/>
      </c>
      <c r="Q81" s="26">
        <f t="shared" si="16"/>
        <v>1</v>
      </c>
      <c r="R81" s="26">
        <f t="shared" si="16"/>
        <v>1</v>
      </c>
      <c r="S81" s="26">
        <f t="shared" si="16"/>
        <v>1</v>
      </c>
      <c r="T81" s="26" t="str">
        <f t="shared" si="15"/>
        <v/>
      </c>
      <c r="U81" s="26" t="str">
        <f t="shared" si="15"/>
        <v/>
      </c>
      <c r="V81" s="26">
        <f t="shared" si="15"/>
        <v>1</v>
      </c>
      <c r="W81" s="26" t="str">
        <f t="shared" si="15"/>
        <v/>
      </c>
      <c r="X81" s="26">
        <f t="shared" si="15"/>
        <v>1</v>
      </c>
      <c r="Y81" s="26" t="str">
        <f t="shared" si="15"/>
        <v/>
      </c>
      <c r="Z81" s="26" t="str">
        <f t="shared" si="15"/>
        <v/>
      </c>
      <c r="AA81" s="26">
        <f t="shared" si="15"/>
        <v>1</v>
      </c>
      <c r="AB81" s="26">
        <f t="shared" si="15"/>
        <v>1</v>
      </c>
      <c r="AC81" s="26">
        <f t="shared" si="15"/>
        <v>1</v>
      </c>
      <c r="AD81" s="26">
        <f t="shared" si="15"/>
        <v>1</v>
      </c>
      <c r="AE81" s="26">
        <f t="shared" si="15"/>
        <v>1</v>
      </c>
      <c r="AF81" s="26">
        <f t="shared" si="15"/>
        <v>1</v>
      </c>
      <c r="AG81" s="26">
        <f t="shared" si="15"/>
        <v>1</v>
      </c>
      <c r="AH81" s="26">
        <f t="shared" si="15"/>
        <v>1</v>
      </c>
      <c r="AI81" s="26">
        <f t="shared" si="18"/>
        <v>1</v>
      </c>
      <c r="AJ81" s="26">
        <f t="shared" si="18"/>
        <v>1</v>
      </c>
      <c r="AK81" s="26">
        <f t="shared" si="18"/>
        <v>1</v>
      </c>
      <c r="AL81" s="26">
        <f t="shared" si="18"/>
        <v>1</v>
      </c>
      <c r="AM81" s="26">
        <f t="shared" si="18"/>
        <v>1</v>
      </c>
      <c r="AN81" s="26">
        <f t="shared" si="18"/>
        <v>1</v>
      </c>
      <c r="AO81" s="26">
        <f t="shared" si="18"/>
        <v>1</v>
      </c>
      <c r="AP81" s="26">
        <f t="shared" si="18"/>
        <v>1</v>
      </c>
      <c r="AQ81" s="26">
        <f t="shared" si="18"/>
        <v>1</v>
      </c>
      <c r="AR81" s="26" t="str">
        <f t="shared" si="18"/>
        <v/>
      </c>
    </row>
    <row r="82" spans="1:44" x14ac:dyDescent="0.2">
      <c r="A82" s="24" t="s">
        <v>166</v>
      </c>
      <c r="B82" s="23">
        <f t="shared" si="14"/>
        <v>3</v>
      </c>
      <c r="C82" s="25" t="s">
        <v>1377</v>
      </c>
      <c r="D82" s="26">
        <f t="shared" si="16"/>
        <v>1</v>
      </c>
      <c r="E82" s="26">
        <f t="shared" si="16"/>
        <v>1</v>
      </c>
      <c r="F82" s="26" t="str">
        <f t="shared" si="16"/>
        <v/>
      </c>
      <c r="G82" s="26">
        <f t="shared" si="16"/>
        <v>1</v>
      </c>
      <c r="H82" s="26" t="str">
        <f t="shared" si="16"/>
        <v/>
      </c>
      <c r="I82" s="26" t="str">
        <f t="shared" si="16"/>
        <v/>
      </c>
      <c r="J82" s="26" t="str">
        <f t="shared" si="16"/>
        <v/>
      </c>
      <c r="K82" s="26" t="str">
        <f t="shared" si="16"/>
        <v/>
      </c>
      <c r="L82" s="26" t="str">
        <f t="shared" si="16"/>
        <v/>
      </c>
      <c r="M82" s="26" t="str">
        <f t="shared" si="16"/>
        <v/>
      </c>
      <c r="N82" s="26" t="str">
        <f t="shared" si="16"/>
        <v/>
      </c>
      <c r="O82" s="26" t="str">
        <f t="shared" si="16"/>
        <v/>
      </c>
      <c r="P82" s="26" t="str">
        <f t="shared" si="16"/>
        <v/>
      </c>
      <c r="Q82" s="26" t="str">
        <f t="shared" si="16"/>
        <v/>
      </c>
      <c r="R82" s="26" t="str">
        <f t="shared" si="16"/>
        <v/>
      </c>
      <c r="S82" s="26" t="str">
        <f t="shared" si="16"/>
        <v/>
      </c>
      <c r="T82" s="26" t="str">
        <f t="shared" si="15"/>
        <v/>
      </c>
      <c r="U82" s="26" t="str">
        <f t="shared" si="15"/>
        <v/>
      </c>
      <c r="V82" s="26" t="str">
        <f t="shared" si="15"/>
        <v/>
      </c>
      <c r="W82" s="26" t="str">
        <f t="shared" si="15"/>
        <v/>
      </c>
      <c r="X82" s="26" t="str">
        <f t="shared" si="15"/>
        <v/>
      </c>
      <c r="Y82" s="26" t="str">
        <f t="shared" si="15"/>
        <v/>
      </c>
      <c r="Z82" s="26" t="str">
        <f t="shared" si="15"/>
        <v/>
      </c>
      <c r="AA82" s="26" t="str">
        <f t="shared" si="15"/>
        <v/>
      </c>
      <c r="AB82" s="26" t="str">
        <f t="shared" si="15"/>
        <v/>
      </c>
      <c r="AC82" s="26" t="str">
        <f t="shared" si="15"/>
        <v/>
      </c>
      <c r="AD82" s="26" t="str">
        <f t="shared" si="15"/>
        <v/>
      </c>
      <c r="AE82" s="26" t="str">
        <f t="shared" si="15"/>
        <v/>
      </c>
      <c r="AF82" s="26" t="str">
        <f t="shared" si="15"/>
        <v/>
      </c>
      <c r="AG82" s="26" t="str">
        <f t="shared" si="15"/>
        <v/>
      </c>
      <c r="AH82" s="26" t="str">
        <f t="shared" si="15"/>
        <v/>
      </c>
      <c r="AI82" s="26" t="str">
        <f t="shared" si="18"/>
        <v/>
      </c>
      <c r="AJ82" s="26" t="str">
        <f t="shared" si="18"/>
        <v/>
      </c>
      <c r="AK82" s="26" t="str">
        <f t="shared" si="18"/>
        <v/>
      </c>
      <c r="AL82" s="26" t="str">
        <f t="shared" si="18"/>
        <v/>
      </c>
      <c r="AM82" s="26" t="str">
        <f t="shared" si="18"/>
        <v/>
      </c>
      <c r="AN82" s="26" t="str">
        <f t="shared" si="18"/>
        <v/>
      </c>
      <c r="AO82" s="26" t="str">
        <f t="shared" si="18"/>
        <v/>
      </c>
      <c r="AP82" s="26" t="str">
        <f t="shared" si="18"/>
        <v/>
      </c>
      <c r="AQ82" s="26" t="str">
        <f t="shared" si="18"/>
        <v/>
      </c>
      <c r="AR82" s="26" t="str">
        <f t="shared" si="18"/>
        <v/>
      </c>
    </row>
    <row r="83" spans="1:44" x14ac:dyDescent="0.2">
      <c r="A83" s="24" t="s">
        <v>590</v>
      </c>
      <c r="B83" s="23">
        <f t="shared" si="14"/>
        <v>1</v>
      </c>
      <c r="C83" s="25" t="s">
        <v>817</v>
      </c>
      <c r="D83" s="26" t="str">
        <f t="shared" si="16"/>
        <v/>
      </c>
      <c r="E83" s="26" t="str">
        <f t="shared" si="16"/>
        <v/>
      </c>
      <c r="F83" s="26" t="str">
        <f t="shared" si="16"/>
        <v/>
      </c>
      <c r="G83" s="26" t="str">
        <f t="shared" si="16"/>
        <v/>
      </c>
      <c r="H83" s="26" t="str">
        <f t="shared" si="16"/>
        <v/>
      </c>
      <c r="I83" s="26" t="str">
        <f t="shared" si="16"/>
        <v/>
      </c>
      <c r="J83" s="26" t="str">
        <f t="shared" si="16"/>
        <v/>
      </c>
      <c r="K83" s="26" t="str">
        <f t="shared" si="16"/>
        <v/>
      </c>
      <c r="L83" s="26" t="str">
        <f t="shared" si="16"/>
        <v/>
      </c>
      <c r="M83" s="26" t="str">
        <f t="shared" si="16"/>
        <v/>
      </c>
      <c r="N83" s="26" t="str">
        <f t="shared" si="16"/>
        <v/>
      </c>
      <c r="O83" s="26" t="str">
        <f t="shared" si="16"/>
        <v/>
      </c>
      <c r="P83" s="26" t="str">
        <f t="shared" si="16"/>
        <v/>
      </c>
      <c r="Q83" s="26" t="str">
        <f t="shared" si="16"/>
        <v/>
      </c>
      <c r="R83" s="26" t="str">
        <f t="shared" si="16"/>
        <v/>
      </c>
      <c r="S83" s="26" t="str">
        <f t="shared" si="16"/>
        <v/>
      </c>
      <c r="T83" s="26">
        <f t="shared" si="15"/>
        <v>1</v>
      </c>
      <c r="U83" s="26" t="str">
        <f t="shared" si="15"/>
        <v/>
      </c>
      <c r="V83" s="26" t="str">
        <f t="shared" si="15"/>
        <v/>
      </c>
      <c r="W83" s="26" t="str">
        <f t="shared" si="15"/>
        <v/>
      </c>
      <c r="X83" s="26" t="str">
        <f t="shared" si="15"/>
        <v/>
      </c>
      <c r="Y83" s="26" t="str">
        <f t="shared" si="15"/>
        <v/>
      </c>
      <c r="Z83" s="26" t="str">
        <f t="shared" si="15"/>
        <v/>
      </c>
      <c r="AA83" s="26" t="str">
        <f t="shared" si="15"/>
        <v/>
      </c>
      <c r="AB83" s="26" t="str">
        <f t="shared" si="15"/>
        <v/>
      </c>
      <c r="AC83" s="26" t="str">
        <f t="shared" si="15"/>
        <v/>
      </c>
      <c r="AD83" s="26" t="str">
        <f t="shared" si="15"/>
        <v/>
      </c>
      <c r="AE83" s="26" t="str">
        <f t="shared" si="15"/>
        <v/>
      </c>
      <c r="AF83" s="26" t="str">
        <f t="shared" si="15"/>
        <v/>
      </c>
      <c r="AG83" s="26" t="str">
        <f t="shared" si="15"/>
        <v/>
      </c>
      <c r="AH83" s="26" t="str">
        <f t="shared" si="15"/>
        <v/>
      </c>
      <c r="AI83" s="26" t="str">
        <f t="shared" si="18"/>
        <v/>
      </c>
      <c r="AJ83" s="26" t="str">
        <f t="shared" si="18"/>
        <v/>
      </c>
      <c r="AK83" s="26" t="str">
        <f t="shared" si="18"/>
        <v/>
      </c>
      <c r="AL83" s="26" t="str">
        <f t="shared" si="18"/>
        <v/>
      </c>
      <c r="AM83" s="26" t="str">
        <f t="shared" si="18"/>
        <v/>
      </c>
      <c r="AN83" s="26" t="str">
        <f t="shared" si="18"/>
        <v/>
      </c>
      <c r="AO83" s="26" t="str">
        <f t="shared" si="18"/>
        <v/>
      </c>
      <c r="AP83" s="26" t="str">
        <f t="shared" si="18"/>
        <v/>
      </c>
      <c r="AQ83" s="26" t="str">
        <f t="shared" si="18"/>
        <v/>
      </c>
      <c r="AR83" s="26" t="str">
        <f t="shared" si="18"/>
        <v/>
      </c>
    </row>
    <row r="84" spans="1:44" x14ac:dyDescent="0.2">
      <c r="A84" s="24" t="s">
        <v>167</v>
      </c>
      <c r="B84" s="23">
        <f t="shared" si="14"/>
        <v>6</v>
      </c>
      <c r="C84" s="25" t="s">
        <v>1367</v>
      </c>
      <c r="D84" s="26" t="str">
        <f t="shared" si="16"/>
        <v/>
      </c>
      <c r="E84" s="26" t="str">
        <f t="shared" si="16"/>
        <v/>
      </c>
      <c r="F84" s="26" t="str">
        <f t="shared" si="16"/>
        <v/>
      </c>
      <c r="G84" s="26">
        <f t="shared" si="16"/>
        <v>1</v>
      </c>
      <c r="H84" s="26" t="str">
        <f t="shared" si="16"/>
        <v/>
      </c>
      <c r="I84" s="26" t="str">
        <f t="shared" si="16"/>
        <v/>
      </c>
      <c r="J84" s="26" t="str">
        <f t="shared" si="16"/>
        <v/>
      </c>
      <c r="K84" s="26" t="str">
        <f t="shared" si="16"/>
        <v/>
      </c>
      <c r="L84" s="26" t="str">
        <f t="shared" si="16"/>
        <v/>
      </c>
      <c r="M84" s="26" t="str">
        <f t="shared" si="16"/>
        <v/>
      </c>
      <c r="N84" s="26" t="str">
        <f t="shared" si="16"/>
        <v/>
      </c>
      <c r="O84" s="26" t="str">
        <f t="shared" si="16"/>
        <v/>
      </c>
      <c r="P84" s="26" t="str">
        <f t="shared" si="16"/>
        <v/>
      </c>
      <c r="Q84" s="26" t="str">
        <f t="shared" si="16"/>
        <v/>
      </c>
      <c r="R84" s="26">
        <f t="shared" si="16"/>
        <v>1</v>
      </c>
      <c r="S84" s="26" t="str">
        <f t="shared" ref="S84:AH101" si="20">IF(ISERROR(FIND(S$2,$C84)),"",1)</f>
        <v/>
      </c>
      <c r="T84" s="26" t="str">
        <f t="shared" si="20"/>
        <v/>
      </c>
      <c r="U84" s="26" t="str">
        <f t="shared" si="20"/>
        <v/>
      </c>
      <c r="V84" s="26" t="str">
        <f t="shared" si="20"/>
        <v/>
      </c>
      <c r="W84" s="26" t="str">
        <f t="shared" si="20"/>
        <v/>
      </c>
      <c r="X84" s="26" t="str">
        <f t="shared" si="20"/>
        <v/>
      </c>
      <c r="Y84" s="26" t="str">
        <f t="shared" si="20"/>
        <v/>
      </c>
      <c r="Z84" s="26" t="str">
        <f t="shared" si="20"/>
        <v/>
      </c>
      <c r="AA84" s="26">
        <f t="shared" si="20"/>
        <v>1</v>
      </c>
      <c r="AB84" s="26">
        <f t="shared" si="20"/>
        <v>1</v>
      </c>
      <c r="AC84" s="26" t="str">
        <f t="shared" si="20"/>
        <v/>
      </c>
      <c r="AD84" s="26" t="str">
        <f t="shared" si="20"/>
        <v/>
      </c>
      <c r="AE84" s="26" t="str">
        <f t="shared" si="20"/>
        <v/>
      </c>
      <c r="AF84" s="26" t="str">
        <f t="shared" si="20"/>
        <v/>
      </c>
      <c r="AG84" s="26" t="str">
        <f t="shared" si="20"/>
        <v/>
      </c>
      <c r="AH84" s="26" t="str">
        <f t="shared" si="20"/>
        <v/>
      </c>
      <c r="AI84" s="26">
        <f t="shared" si="18"/>
        <v>1</v>
      </c>
      <c r="AJ84" s="26" t="str">
        <f t="shared" si="18"/>
        <v/>
      </c>
      <c r="AK84" s="26" t="str">
        <f t="shared" si="18"/>
        <v/>
      </c>
      <c r="AL84" s="26">
        <f t="shared" si="18"/>
        <v>1</v>
      </c>
      <c r="AM84" s="26" t="str">
        <f t="shared" si="18"/>
        <v/>
      </c>
      <c r="AN84" s="26" t="str">
        <f t="shared" si="18"/>
        <v/>
      </c>
      <c r="AO84" s="26" t="str">
        <f t="shared" si="18"/>
        <v/>
      </c>
      <c r="AP84" s="26" t="str">
        <f t="shared" si="18"/>
        <v/>
      </c>
      <c r="AQ84" s="26" t="str">
        <f t="shared" si="18"/>
        <v/>
      </c>
      <c r="AR84" s="26" t="str">
        <f t="shared" si="18"/>
        <v/>
      </c>
    </row>
    <row r="85" spans="1:44" x14ac:dyDescent="0.2">
      <c r="A85" s="24" t="s">
        <v>168</v>
      </c>
      <c r="B85" s="23">
        <f t="shared" si="14"/>
        <v>6</v>
      </c>
      <c r="C85" s="25" t="s">
        <v>1596</v>
      </c>
      <c r="D85" s="26" t="str">
        <f t="shared" ref="D85:S101" si="21">IF(ISERROR(FIND(D$2,$C85)),"",1)</f>
        <v/>
      </c>
      <c r="E85" s="26">
        <f t="shared" si="21"/>
        <v>1</v>
      </c>
      <c r="F85" s="26">
        <f t="shared" si="21"/>
        <v>1</v>
      </c>
      <c r="G85" s="26">
        <f t="shared" si="21"/>
        <v>1</v>
      </c>
      <c r="H85" s="26" t="str">
        <f t="shared" si="21"/>
        <v/>
      </c>
      <c r="I85" s="26">
        <f t="shared" si="21"/>
        <v>1</v>
      </c>
      <c r="J85" s="26" t="str">
        <f t="shared" si="21"/>
        <v/>
      </c>
      <c r="K85" s="26" t="str">
        <f t="shared" si="21"/>
        <v/>
      </c>
      <c r="L85" s="26" t="str">
        <f t="shared" si="21"/>
        <v/>
      </c>
      <c r="M85" s="26" t="str">
        <f t="shared" si="21"/>
        <v/>
      </c>
      <c r="N85" s="26" t="str">
        <f t="shared" si="21"/>
        <v/>
      </c>
      <c r="O85" s="26">
        <f t="shared" si="21"/>
        <v>1</v>
      </c>
      <c r="P85" s="26" t="str">
        <f t="shared" si="21"/>
        <v/>
      </c>
      <c r="Q85" s="26" t="str">
        <f t="shared" si="21"/>
        <v/>
      </c>
      <c r="R85" s="26">
        <f t="shared" si="21"/>
        <v>1</v>
      </c>
      <c r="S85" s="26" t="str">
        <f t="shared" si="21"/>
        <v/>
      </c>
      <c r="T85" s="26" t="str">
        <f t="shared" si="20"/>
        <v/>
      </c>
      <c r="U85" s="26" t="str">
        <f t="shared" si="20"/>
        <v/>
      </c>
      <c r="V85" s="26" t="str">
        <f t="shared" si="20"/>
        <v/>
      </c>
      <c r="W85" s="26" t="str">
        <f t="shared" si="20"/>
        <v/>
      </c>
      <c r="X85" s="26" t="str">
        <f t="shared" si="20"/>
        <v/>
      </c>
      <c r="Y85" s="26" t="str">
        <f t="shared" si="20"/>
        <v/>
      </c>
      <c r="Z85" s="26" t="str">
        <f t="shared" si="20"/>
        <v/>
      </c>
      <c r="AA85" s="26" t="str">
        <f t="shared" si="20"/>
        <v/>
      </c>
      <c r="AB85" s="26" t="str">
        <f t="shared" si="20"/>
        <v/>
      </c>
      <c r="AC85" s="26" t="str">
        <f t="shared" si="20"/>
        <v/>
      </c>
      <c r="AD85" s="26" t="str">
        <f t="shared" si="20"/>
        <v/>
      </c>
      <c r="AE85" s="26" t="str">
        <f t="shared" si="20"/>
        <v/>
      </c>
      <c r="AF85" s="26" t="str">
        <f t="shared" si="20"/>
        <v/>
      </c>
      <c r="AG85" s="26" t="str">
        <f t="shared" si="20"/>
        <v/>
      </c>
      <c r="AH85" s="26" t="str">
        <f t="shared" si="20"/>
        <v/>
      </c>
      <c r="AI85" s="26" t="str">
        <f t="shared" si="18"/>
        <v/>
      </c>
      <c r="AJ85" s="26" t="str">
        <f t="shared" si="18"/>
        <v/>
      </c>
      <c r="AK85" s="26" t="str">
        <f t="shared" si="18"/>
        <v/>
      </c>
      <c r="AL85" s="26" t="str">
        <f t="shared" si="18"/>
        <v/>
      </c>
      <c r="AM85" s="26" t="str">
        <f t="shared" si="18"/>
        <v/>
      </c>
      <c r="AN85" s="26" t="str">
        <f t="shared" si="18"/>
        <v/>
      </c>
      <c r="AO85" s="26" t="str">
        <f t="shared" si="18"/>
        <v/>
      </c>
      <c r="AP85" s="26" t="str">
        <f t="shared" si="18"/>
        <v/>
      </c>
      <c r="AQ85" s="26" t="str">
        <f t="shared" si="18"/>
        <v/>
      </c>
      <c r="AR85" s="26" t="str">
        <f t="shared" si="18"/>
        <v/>
      </c>
    </row>
    <row r="86" spans="1:44" x14ac:dyDescent="0.2">
      <c r="A86" s="27" t="s">
        <v>169</v>
      </c>
      <c r="B86" s="23">
        <f t="shared" si="14"/>
        <v>0</v>
      </c>
      <c r="D86" s="26" t="str">
        <f t="shared" si="21"/>
        <v/>
      </c>
      <c r="E86" s="26" t="str">
        <f t="shared" si="21"/>
        <v/>
      </c>
      <c r="F86" s="26" t="str">
        <f t="shared" si="21"/>
        <v/>
      </c>
      <c r="G86" s="26" t="str">
        <f t="shared" si="21"/>
        <v/>
      </c>
      <c r="H86" s="26" t="str">
        <f t="shared" si="21"/>
        <v/>
      </c>
      <c r="I86" s="26" t="str">
        <f t="shared" si="21"/>
        <v/>
      </c>
      <c r="J86" s="26" t="str">
        <f t="shared" si="21"/>
        <v/>
      </c>
      <c r="K86" s="26" t="str">
        <f t="shared" si="21"/>
        <v/>
      </c>
      <c r="L86" s="26" t="str">
        <f t="shared" si="21"/>
        <v/>
      </c>
      <c r="M86" s="26" t="str">
        <f t="shared" si="21"/>
        <v/>
      </c>
      <c r="N86" s="26" t="str">
        <f t="shared" si="21"/>
        <v/>
      </c>
      <c r="O86" s="26" t="str">
        <f t="shared" si="21"/>
        <v/>
      </c>
      <c r="P86" s="26" t="str">
        <f t="shared" si="21"/>
        <v/>
      </c>
      <c r="Q86" s="26" t="str">
        <f t="shared" si="21"/>
        <v/>
      </c>
      <c r="R86" s="26" t="str">
        <f t="shared" si="21"/>
        <v/>
      </c>
      <c r="S86" s="26" t="str">
        <f t="shared" si="21"/>
        <v/>
      </c>
      <c r="T86" s="26" t="str">
        <f t="shared" si="20"/>
        <v/>
      </c>
      <c r="U86" s="26" t="str">
        <f t="shared" si="20"/>
        <v/>
      </c>
      <c r="V86" s="26" t="str">
        <f t="shared" si="20"/>
        <v/>
      </c>
      <c r="W86" s="26" t="str">
        <f t="shared" si="20"/>
        <v/>
      </c>
      <c r="X86" s="26" t="str">
        <f t="shared" si="20"/>
        <v/>
      </c>
      <c r="Y86" s="26" t="str">
        <f t="shared" si="20"/>
        <v/>
      </c>
      <c r="Z86" s="26" t="str">
        <f t="shared" si="20"/>
        <v/>
      </c>
      <c r="AA86" s="26" t="str">
        <f t="shared" si="20"/>
        <v/>
      </c>
      <c r="AB86" s="26" t="str">
        <f t="shared" si="20"/>
        <v/>
      </c>
      <c r="AC86" s="26" t="str">
        <f t="shared" si="20"/>
        <v/>
      </c>
      <c r="AD86" s="26" t="str">
        <f t="shared" si="20"/>
        <v/>
      </c>
      <c r="AE86" s="26" t="str">
        <f t="shared" si="20"/>
        <v/>
      </c>
      <c r="AF86" s="26" t="str">
        <f t="shared" si="20"/>
        <v/>
      </c>
      <c r="AG86" s="26" t="str">
        <f t="shared" si="20"/>
        <v/>
      </c>
      <c r="AH86" s="26" t="str">
        <f t="shared" si="20"/>
        <v/>
      </c>
      <c r="AI86" s="26" t="str">
        <f t="shared" si="18"/>
        <v/>
      </c>
      <c r="AJ86" s="26" t="str">
        <f t="shared" si="18"/>
        <v/>
      </c>
      <c r="AK86" s="26" t="str">
        <f t="shared" si="18"/>
        <v/>
      </c>
      <c r="AL86" s="26" t="str">
        <f t="shared" si="18"/>
        <v/>
      </c>
      <c r="AM86" s="26" t="str">
        <f t="shared" si="18"/>
        <v/>
      </c>
      <c r="AN86" s="26" t="str">
        <f t="shared" si="18"/>
        <v/>
      </c>
      <c r="AO86" s="26" t="str">
        <f t="shared" si="18"/>
        <v/>
      </c>
      <c r="AP86" s="26" t="str">
        <f t="shared" si="18"/>
        <v/>
      </c>
      <c r="AQ86" s="26" t="str">
        <f t="shared" si="18"/>
        <v/>
      </c>
      <c r="AR86" s="26" t="str">
        <f t="shared" si="18"/>
        <v/>
      </c>
    </row>
    <row r="87" spans="1:44" x14ac:dyDescent="0.2">
      <c r="A87" s="24" t="s">
        <v>1506</v>
      </c>
      <c r="B87" s="23">
        <f t="shared" si="14"/>
        <v>1</v>
      </c>
      <c r="C87" s="25">
        <v>83</v>
      </c>
      <c r="D87" s="26" t="str">
        <f t="shared" ref="D87:AH87" si="22">IF(ISERROR(FIND(D$2,$C87)),"",1)</f>
        <v/>
      </c>
      <c r="E87" s="26" t="str">
        <f t="shared" si="22"/>
        <v/>
      </c>
      <c r="F87" s="26" t="str">
        <f t="shared" si="22"/>
        <v/>
      </c>
      <c r="G87" s="26" t="str">
        <f t="shared" si="22"/>
        <v/>
      </c>
      <c r="H87" s="26" t="str">
        <f t="shared" si="22"/>
        <v/>
      </c>
      <c r="I87" s="26" t="str">
        <f t="shared" si="22"/>
        <v/>
      </c>
      <c r="J87" s="26" t="str">
        <f t="shared" si="22"/>
        <v/>
      </c>
      <c r="K87" s="26" t="str">
        <f t="shared" si="22"/>
        <v/>
      </c>
      <c r="L87" s="26" t="str">
        <f t="shared" si="22"/>
        <v/>
      </c>
      <c r="M87" s="26" t="str">
        <f t="shared" si="22"/>
        <v/>
      </c>
      <c r="N87" s="26" t="str">
        <f t="shared" si="22"/>
        <v/>
      </c>
      <c r="O87" s="26">
        <f t="shared" si="22"/>
        <v>1</v>
      </c>
      <c r="P87" s="26" t="str">
        <f t="shared" si="22"/>
        <v/>
      </c>
      <c r="Q87" s="26" t="str">
        <f t="shared" si="22"/>
        <v/>
      </c>
      <c r="R87" s="26" t="str">
        <f t="shared" si="22"/>
        <v/>
      </c>
      <c r="S87" s="26" t="str">
        <f t="shared" si="22"/>
        <v/>
      </c>
      <c r="T87" s="26" t="str">
        <f t="shared" si="22"/>
        <v/>
      </c>
      <c r="U87" s="26" t="str">
        <f t="shared" si="22"/>
        <v/>
      </c>
      <c r="V87" s="26" t="str">
        <f t="shared" si="22"/>
        <v/>
      </c>
      <c r="W87" s="26" t="str">
        <f t="shared" si="22"/>
        <v/>
      </c>
      <c r="X87" s="26" t="str">
        <f t="shared" si="22"/>
        <v/>
      </c>
      <c r="Y87" s="26" t="str">
        <f t="shared" si="22"/>
        <v/>
      </c>
      <c r="Z87" s="26" t="str">
        <f t="shared" si="22"/>
        <v/>
      </c>
      <c r="AA87" s="26" t="str">
        <f t="shared" si="22"/>
        <v/>
      </c>
      <c r="AB87" s="26" t="str">
        <f t="shared" si="22"/>
        <v/>
      </c>
      <c r="AC87" s="26" t="str">
        <f t="shared" si="22"/>
        <v/>
      </c>
      <c r="AD87" s="26" t="str">
        <f t="shared" si="22"/>
        <v/>
      </c>
      <c r="AE87" s="26" t="str">
        <f t="shared" si="22"/>
        <v/>
      </c>
      <c r="AF87" s="26" t="str">
        <f t="shared" si="22"/>
        <v/>
      </c>
      <c r="AG87" s="26" t="str">
        <f t="shared" si="22"/>
        <v/>
      </c>
      <c r="AH87" s="26" t="str">
        <f t="shared" si="22"/>
        <v/>
      </c>
      <c r="AI87" s="26" t="str">
        <f t="shared" si="18"/>
        <v/>
      </c>
      <c r="AJ87" s="26" t="str">
        <f t="shared" si="18"/>
        <v/>
      </c>
      <c r="AK87" s="26" t="str">
        <f t="shared" si="18"/>
        <v/>
      </c>
      <c r="AL87" s="26" t="str">
        <f t="shared" si="18"/>
        <v/>
      </c>
      <c r="AM87" s="26" t="str">
        <f t="shared" si="18"/>
        <v/>
      </c>
      <c r="AN87" s="26" t="str">
        <f t="shared" si="18"/>
        <v/>
      </c>
      <c r="AO87" s="26" t="str">
        <f t="shared" si="18"/>
        <v/>
      </c>
      <c r="AP87" s="26" t="str">
        <f t="shared" si="18"/>
        <v/>
      </c>
      <c r="AQ87" s="26" t="str">
        <f t="shared" si="18"/>
        <v/>
      </c>
      <c r="AR87" s="26" t="str">
        <f t="shared" si="18"/>
        <v/>
      </c>
    </row>
    <row r="88" spans="1:44" x14ac:dyDescent="0.2">
      <c r="A88" s="24" t="s">
        <v>164</v>
      </c>
      <c r="B88" s="23">
        <f t="shared" si="14"/>
        <v>31</v>
      </c>
      <c r="C88" s="25" t="s">
        <v>1464</v>
      </c>
      <c r="D88" s="26">
        <f t="shared" si="21"/>
        <v>1</v>
      </c>
      <c r="E88" s="26">
        <f t="shared" si="21"/>
        <v>1</v>
      </c>
      <c r="F88" s="26">
        <f t="shared" si="21"/>
        <v>1</v>
      </c>
      <c r="G88" s="26">
        <f t="shared" si="21"/>
        <v>1</v>
      </c>
      <c r="H88" s="26">
        <f t="shared" si="21"/>
        <v>1</v>
      </c>
      <c r="I88" s="26">
        <f t="shared" si="21"/>
        <v>1</v>
      </c>
      <c r="J88" s="26">
        <f t="shared" si="21"/>
        <v>1</v>
      </c>
      <c r="K88" s="26" t="str">
        <f t="shared" si="21"/>
        <v/>
      </c>
      <c r="L88" s="26">
        <f t="shared" si="21"/>
        <v>1</v>
      </c>
      <c r="M88" s="26">
        <f t="shared" si="21"/>
        <v>1</v>
      </c>
      <c r="N88" s="26">
        <f t="shared" si="21"/>
        <v>1</v>
      </c>
      <c r="O88" s="26">
        <f t="shared" si="21"/>
        <v>1</v>
      </c>
      <c r="P88" s="26">
        <f t="shared" si="21"/>
        <v>1</v>
      </c>
      <c r="Q88" s="26">
        <f t="shared" si="21"/>
        <v>1</v>
      </c>
      <c r="R88" s="26">
        <f t="shared" si="21"/>
        <v>1</v>
      </c>
      <c r="S88" s="26">
        <f t="shared" si="21"/>
        <v>1</v>
      </c>
      <c r="T88" s="26">
        <f t="shared" si="20"/>
        <v>1</v>
      </c>
      <c r="U88" s="26">
        <f t="shared" si="20"/>
        <v>1</v>
      </c>
      <c r="V88" s="26">
        <f t="shared" si="20"/>
        <v>1</v>
      </c>
      <c r="W88" s="26">
        <f t="shared" si="20"/>
        <v>1</v>
      </c>
      <c r="X88" s="26">
        <f t="shared" si="20"/>
        <v>1</v>
      </c>
      <c r="Y88" s="26">
        <f t="shared" si="20"/>
        <v>1</v>
      </c>
      <c r="Z88" s="26">
        <f t="shared" si="20"/>
        <v>1</v>
      </c>
      <c r="AA88" s="26">
        <f t="shared" si="20"/>
        <v>1</v>
      </c>
      <c r="AB88" s="26">
        <f t="shared" si="20"/>
        <v>1</v>
      </c>
      <c r="AC88" s="26">
        <f t="shared" si="20"/>
        <v>1</v>
      </c>
      <c r="AD88" s="26">
        <f t="shared" si="20"/>
        <v>1</v>
      </c>
      <c r="AE88" s="26" t="str">
        <f t="shared" si="20"/>
        <v/>
      </c>
      <c r="AF88" s="26">
        <f t="shared" si="20"/>
        <v>1</v>
      </c>
      <c r="AG88" s="26">
        <f t="shared" si="20"/>
        <v>1</v>
      </c>
      <c r="AH88" s="26">
        <f t="shared" si="20"/>
        <v>1</v>
      </c>
      <c r="AI88" s="26" t="str">
        <f t="shared" si="18"/>
        <v/>
      </c>
      <c r="AJ88" s="26" t="str">
        <f t="shared" si="18"/>
        <v/>
      </c>
      <c r="AK88" s="26" t="str">
        <f t="shared" si="18"/>
        <v/>
      </c>
      <c r="AL88" s="26">
        <f t="shared" si="18"/>
        <v>1</v>
      </c>
      <c r="AM88" s="26">
        <f t="shared" si="18"/>
        <v>1</v>
      </c>
      <c r="AN88" s="26" t="str">
        <f t="shared" si="18"/>
        <v/>
      </c>
      <c r="AO88" s="26" t="str">
        <f t="shared" si="18"/>
        <v/>
      </c>
      <c r="AP88" s="26" t="str">
        <f t="shared" si="18"/>
        <v/>
      </c>
      <c r="AQ88" s="26" t="str">
        <f t="shared" si="18"/>
        <v/>
      </c>
      <c r="AR88" s="26" t="str">
        <f t="shared" si="18"/>
        <v/>
      </c>
    </row>
    <row r="89" spans="1:44" x14ac:dyDescent="0.2">
      <c r="A89" s="24" t="s">
        <v>165</v>
      </c>
      <c r="B89" s="23">
        <f t="shared" si="14"/>
        <v>14</v>
      </c>
      <c r="C89" s="25" t="s">
        <v>1541</v>
      </c>
      <c r="D89" s="26">
        <f t="shared" si="21"/>
        <v>1</v>
      </c>
      <c r="E89" s="26">
        <f t="shared" si="21"/>
        <v>1</v>
      </c>
      <c r="F89" s="26">
        <f t="shared" si="21"/>
        <v>1</v>
      </c>
      <c r="G89" s="26">
        <f t="shared" si="21"/>
        <v>1</v>
      </c>
      <c r="H89" s="26" t="str">
        <f t="shared" si="21"/>
        <v/>
      </c>
      <c r="I89" s="26" t="str">
        <f t="shared" si="21"/>
        <v/>
      </c>
      <c r="J89" s="26" t="str">
        <f t="shared" si="21"/>
        <v/>
      </c>
      <c r="K89" s="26" t="str">
        <f t="shared" si="21"/>
        <v/>
      </c>
      <c r="L89" s="26">
        <f t="shared" si="21"/>
        <v>1</v>
      </c>
      <c r="M89" s="26">
        <f t="shared" si="21"/>
        <v>1</v>
      </c>
      <c r="N89" s="26">
        <f t="shared" si="21"/>
        <v>1</v>
      </c>
      <c r="O89" s="26">
        <f t="shared" si="21"/>
        <v>1</v>
      </c>
      <c r="P89" s="26" t="str">
        <f t="shared" si="21"/>
        <v/>
      </c>
      <c r="Q89" s="26">
        <f t="shared" si="21"/>
        <v>1</v>
      </c>
      <c r="R89" s="26">
        <f t="shared" si="21"/>
        <v>1</v>
      </c>
      <c r="S89" s="26">
        <f t="shared" si="21"/>
        <v>1</v>
      </c>
      <c r="T89" s="26">
        <f t="shared" si="20"/>
        <v>1</v>
      </c>
      <c r="U89" s="26" t="str">
        <f t="shared" si="20"/>
        <v/>
      </c>
      <c r="V89" s="26">
        <f t="shared" si="20"/>
        <v>1</v>
      </c>
      <c r="W89" s="26" t="str">
        <f t="shared" si="20"/>
        <v/>
      </c>
      <c r="X89" s="26" t="str">
        <f t="shared" si="20"/>
        <v/>
      </c>
      <c r="Y89" s="26" t="str">
        <f t="shared" si="20"/>
        <v/>
      </c>
      <c r="Z89" s="26" t="str">
        <f t="shared" si="20"/>
        <v/>
      </c>
      <c r="AA89" s="26">
        <f t="shared" si="20"/>
        <v>1</v>
      </c>
      <c r="AB89" s="26" t="str">
        <f t="shared" si="20"/>
        <v/>
      </c>
      <c r="AC89" s="26" t="str">
        <f t="shared" si="20"/>
        <v/>
      </c>
      <c r="AD89" s="26" t="str">
        <f t="shared" si="20"/>
        <v/>
      </c>
      <c r="AE89" s="26" t="str">
        <f t="shared" si="20"/>
        <v/>
      </c>
      <c r="AF89" s="26" t="str">
        <f t="shared" si="20"/>
        <v/>
      </c>
      <c r="AG89" s="26" t="str">
        <f t="shared" si="20"/>
        <v/>
      </c>
      <c r="AH89" s="26" t="str">
        <f t="shared" si="20"/>
        <v/>
      </c>
      <c r="AI89" s="26" t="str">
        <f t="shared" si="18"/>
        <v/>
      </c>
      <c r="AJ89" s="26" t="str">
        <f t="shared" si="18"/>
        <v/>
      </c>
      <c r="AK89" s="26" t="str">
        <f t="shared" si="18"/>
        <v/>
      </c>
      <c r="AL89" s="26" t="str">
        <f t="shared" si="18"/>
        <v/>
      </c>
      <c r="AM89" s="26" t="str">
        <f t="shared" si="18"/>
        <v/>
      </c>
      <c r="AN89" s="26" t="str">
        <f t="shared" si="18"/>
        <v/>
      </c>
      <c r="AO89" s="26" t="str">
        <f t="shared" si="18"/>
        <v/>
      </c>
      <c r="AP89" s="26" t="str">
        <f t="shared" si="18"/>
        <v/>
      </c>
      <c r="AQ89" s="26" t="str">
        <f t="shared" si="18"/>
        <v/>
      </c>
      <c r="AR89" s="26" t="str">
        <f t="shared" si="18"/>
        <v/>
      </c>
    </row>
    <row r="90" spans="1:44" x14ac:dyDescent="0.2">
      <c r="A90" s="24" t="s">
        <v>170</v>
      </c>
      <c r="B90" s="23">
        <f t="shared" si="14"/>
        <v>24</v>
      </c>
      <c r="C90" s="25" t="s">
        <v>1403</v>
      </c>
      <c r="D90" s="26">
        <f t="shared" si="21"/>
        <v>1</v>
      </c>
      <c r="E90" s="26">
        <f t="shared" si="21"/>
        <v>1</v>
      </c>
      <c r="F90" s="26" t="str">
        <f t="shared" si="21"/>
        <v/>
      </c>
      <c r="G90" s="26">
        <f t="shared" si="21"/>
        <v>1</v>
      </c>
      <c r="H90" s="26">
        <f t="shared" si="21"/>
        <v>1</v>
      </c>
      <c r="I90" s="26">
        <f t="shared" si="21"/>
        <v>1</v>
      </c>
      <c r="J90" s="26" t="str">
        <f t="shared" si="21"/>
        <v/>
      </c>
      <c r="K90" s="26" t="str">
        <f t="shared" si="21"/>
        <v/>
      </c>
      <c r="L90" s="26" t="str">
        <f t="shared" si="21"/>
        <v/>
      </c>
      <c r="M90" s="26" t="str">
        <f t="shared" si="21"/>
        <v/>
      </c>
      <c r="N90" s="26">
        <f t="shared" si="21"/>
        <v>1</v>
      </c>
      <c r="O90" s="26">
        <f t="shared" si="21"/>
        <v>1</v>
      </c>
      <c r="P90" s="26">
        <f t="shared" si="21"/>
        <v>1</v>
      </c>
      <c r="Q90" s="26">
        <f t="shared" si="21"/>
        <v>1</v>
      </c>
      <c r="R90" s="26">
        <f t="shared" si="21"/>
        <v>1</v>
      </c>
      <c r="S90" s="26" t="str">
        <f t="shared" si="21"/>
        <v/>
      </c>
      <c r="T90" s="26">
        <f t="shared" si="20"/>
        <v>1</v>
      </c>
      <c r="U90" s="26">
        <f t="shared" si="20"/>
        <v>1</v>
      </c>
      <c r="V90" s="26" t="str">
        <f t="shared" si="20"/>
        <v/>
      </c>
      <c r="W90" s="26" t="str">
        <f t="shared" si="20"/>
        <v/>
      </c>
      <c r="X90" s="26">
        <f t="shared" si="20"/>
        <v>1</v>
      </c>
      <c r="Y90" s="26" t="str">
        <f t="shared" si="20"/>
        <v/>
      </c>
      <c r="Z90" s="26" t="str">
        <f t="shared" si="20"/>
        <v/>
      </c>
      <c r="AA90" s="26">
        <f t="shared" si="20"/>
        <v>1</v>
      </c>
      <c r="AB90" s="26">
        <f t="shared" si="20"/>
        <v>1</v>
      </c>
      <c r="AC90" s="26">
        <f t="shared" si="20"/>
        <v>1</v>
      </c>
      <c r="AD90" s="26">
        <f t="shared" si="20"/>
        <v>1</v>
      </c>
      <c r="AE90" s="26" t="str">
        <f t="shared" si="20"/>
        <v/>
      </c>
      <c r="AF90" s="26" t="str">
        <f t="shared" si="20"/>
        <v/>
      </c>
      <c r="AG90" s="26">
        <f t="shared" si="20"/>
        <v>1</v>
      </c>
      <c r="AH90" s="26">
        <f t="shared" si="20"/>
        <v>1</v>
      </c>
      <c r="AI90" s="26">
        <f t="shared" si="18"/>
        <v>1</v>
      </c>
      <c r="AJ90" s="26">
        <f t="shared" si="18"/>
        <v>1</v>
      </c>
      <c r="AK90" s="26" t="str">
        <f t="shared" si="18"/>
        <v/>
      </c>
      <c r="AL90" s="26">
        <f t="shared" si="18"/>
        <v>1</v>
      </c>
      <c r="AM90" s="26">
        <f t="shared" si="18"/>
        <v>1</v>
      </c>
      <c r="AN90" s="26" t="str">
        <f t="shared" si="18"/>
        <v/>
      </c>
      <c r="AO90" s="26" t="str">
        <f t="shared" si="18"/>
        <v/>
      </c>
      <c r="AP90" s="26">
        <f t="shared" si="18"/>
        <v>1</v>
      </c>
      <c r="AQ90" s="26" t="str">
        <f t="shared" si="18"/>
        <v/>
      </c>
      <c r="AR90" s="26" t="str">
        <f t="shared" si="18"/>
        <v/>
      </c>
    </row>
    <row r="91" spans="1:44" x14ac:dyDescent="0.2">
      <c r="A91" s="24" t="s">
        <v>171</v>
      </c>
      <c r="B91" s="23">
        <f t="shared" si="14"/>
        <v>33</v>
      </c>
      <c r="C91" s="25" t="s">
        <v>1529</v>
      </c>
      <c r="D91" s="26">
        <f t="shared" si="21"/>
        <v>1</v>
      </c>
      <c r="E91" s="26">
        <f t="shared" si="21"/>
        <v>1</v>
      </c>
      <c r="F91" s="26">
        <f t="shared" si="21"/>
        <v>1</v>
      </c>
      <c r="G91" s="26">
        <f t="shared" si="21"/>
        <v>1</v>
      </c>
      <c r="H91" s="26">
        <f t="shared" si="21"/>
        <v>1</v>
      </c>
      <c r="I91" s="26">
        <f t="shared" si="21"/>
        <v>1</v>
      </c>
      <c r="J91" s="26" t="str">
        <f t="shared" si="21"/>
        <v/>
      </c>
      <c r="K91" s="26" t="str">
        <f t="shared" si="21"/>
        <v/>
      </c>
      <c r="L91" s="26">
        <f t="shared" si="21"/>
        <v>1</v>
      </c>
      <c r="M91" s="26" t="str">
        <f t="shared" si="21"/>
        <v/>
      </c>
      <c r="N91" s="26">
        <f t="shared" si="21"/>
        <v>1</v>
      </c>
      <c r="O91" s="26">
        <f t="shared" si="21"/>
        <v>1</v>
      </c>
      <c r="P91" s="26">
        <f t="shared" si="21"/>
        <v>1</v>
      </c>
      <c r="Q91" s="26">
        <f t="shared" si="21"/>
        <v>1</v>
      </c>
      <c r="R91" s="26">
        <f t="shared" si="21"/>
        <v>1</v>
      </c>
      <c r="S91" s="26">
        <f t="shared" si="21"/>
        <v>1</v>
      </c>
      <c r="T91" s="26">
        <f t="shared" si="20"/>
        <v>1</v>
      </c>
      <c r="U91" s="26">
        <f t="shared" si="20"/>
        <v>1</v>
      </c>
      <c r="V91" s="26">
        <f t="shared" si="20"/>
        <v>1</v>
      </c>
      <c r="W91" s="26">
        <f t="shared" si="20"/>
        <v>1</v>
      </c>
      <c r="X91" s="26">
        <f t="shared" si="20"/>
        <v>1</v>
      </c>
      <c r="Y91" s="26">
        <f t="shared" si="20"/>
        <v>1</v>
      </c>
      <c r="Z91" s="26" t="str">
        <f t="shared" si="20"/>
        <v/>
      </c>
      <c r="AA91" s="26">
        <f t="shared" si="20"/>
        <v>1</v>
      </c>
      <c r="AB91" s="26">
        <f t="shared" si="20"/>
        <v>1</v>
      </c>
      <c r="AC91" s="26">
        <f t="shared" si="20"/>
        <v>1</v>
      </c>
      <c r="AD91" s="26">
        <f t="shared" si="20"/>
        <v>1</v>
      </c>
      <c r="AE91" s="26">
        <f t="shared" si="20"/>
        <v>1</v>
      </c>
      <c r="AF91" s="26">
        <f t="shared" si="20"/>
        <v>1</v>
      </c>
      <c r="AG91" s="26">
        <f t="shared" si="20"/>
        <v>1</v>
      </c>
      <c r="AH91" s="26">
        <f t="shared" si="20"/>
        <v>1</v>
      </c>
      <c r="AI91" s="26">
        <f t="shared" si="18"/>
        <v>1</v>
      </c>
      <c r="AJ91" s="26">
        <f t="shared" si="18"/>
        <v>1</v>
      </c>
      <c r="AK91" s="26">
        <f t="shared" si="18"/>
        <v>1</v>
      </c>
      <c r="AL91" s="26">
        <f t="shared" si="18"/>
        <v>1</v>
      </c>
      <c r="AM91" s="26">
        <f t="shared" si="18"/>
        <v>1</v>
      </c>
      <c r="AN91" s="26">
        <f t="shared" si="18"/>
        <v>1</v>
      </c>
      <c r="AO91" s="26" t="str">
        <f t="shared" si="18"/>
        <v/>
      </c>
      <c r="AP91" s="26" t="str">
        <f t="shared" si="18"/>
        <v/>
      </c>
      <c r="AQ91" s="26" t="str">
        <f t="shared" si="18"/>
        <v/>
      </c>
      <c r="AR91" s="26" t="str">
        <f t="shared" si="18"/>
        <v/>
      </c>
    </row>
    <row r="92" spans="1:44" x14ac:dyDescent="0.2">
      <c r="A92" s="24" t="s">
        <v>172</v>
      </c>
      <c r="B92" s="23">
        <f t="shared" si="14"/>
        <v>20</v>
      </c>
      <c r="C92" s="25" t="s">
        <v>1588</v>
      </c>
      <c r="D92" s="26">
        <f t="shared" si="21"/>
        <v>1</v>
      </c>
      <c r="E92" s="26">
        <f t="shared" si="21"/>
        <v>1</v>
      </c>
      <c r="F92" s="26">
        <f t="shared" si="21"/>
        <v>1</v>
      </c>
      <c r="G92" s="26">
        <f t="shared" si="21"/>
        <v>1</v>
      </c>
      <c r="H92" s="26" t="str">
        <f t="shared" si="21"/>
        <v/>
      </c>
      <c r="I92" s="26">
        <f t="shared" si="21"/>
        <v>1</v>
      </c>
      <c r="J92" s="26" t="str">
        <f t="shared" si="21"/>
        <v/>
      </c>
      <c r="K92" s="26">
        <f t="shared" si="21"/>
        <v>1</v>
      </c>
      <c r="L92" s="26" t="str">
        <f t="shared" si="21"/>
        <v/>
      </c>
      <c r="M92" s="26" t="str">
        <f t="shared" si="21"/>
        <v/>
      </c>
      <c r="N92" s="26">
        <f t="shared" si="21"/>
        <v>1</v>
      </c>
      <c r="O92" s="26">
        <f t="shared" si="21"/>
        <v>1</v>
      </c>
      <c r="P92" s="26" t="str">
        <f t="shared" si="21"/>
        <v/>
      </c>
      <c r="Q92" s="26">
        <f t="shared" si="21"/>
        <v>1</v>
      </c>
      <c r="R92" s="26">
        <f t="shared" si="21"/>
        <v>1</v>
      </c>
      <c r="S92" s="26">
        <f t="shared" si="21"/>
        <v>1</v>
      </c>
      <c r="T92" s="26">
        <f t="shared" si="20"/>
        <v>1</v>
      </c>
      <c r="U92" s="26">
        <f t="shared" si="20"/>
        <v>1</v>
      </c>
      <c r="V92" s="26">
        <f t="shared" si="20"/>
        <v>1</v>
      </c>
      <c r="W92" s="26" t="str">
        <f t="shared" si="20"/>
        <v/>
      </c>
      <c r="X92" s="26">
        <f t="shared" si="20"/>
        <v>1</v>
      </c>
      <c r="Y92" s="26">
        <f t="shared" si="20"/>
        <v>1</v>
      </c>
      <c r="Z92" s="26">
        <f t="shared" si="20"/>
        <v>1</v>
      </c>
      <c r="AA92" s="26" t="str">
        <f t="shared" si="20"/>
        <v/>
      </c>
      <c r="AB92" s="26" t="str">
        <f t="shared" si="20"/>
        <v/>
      </c>
      <c r="AC92" s="26" t="str">
        <f t="shared" si="20"/>
        <v/>
      </c>
      <c r="AD92" s="26">
        <f t="shared" si="20"/>
        <v>1</v>
      </c>
      <c r="AE92" s="26" t="str">
        <f t="shared" si="20"/>
        <v/>
      </c>
      <c r="AF92" s="26" t="str">
        <f t="shared" si="20"/>
        <v/>
      </c>
      <c r="AG92" s="26">
        <f t="shared" si="20"/>
        <v>1</v>
      </c>
      <c r="AH92" s="26" t="str">
        <f t="shared" si="20"/>
        <v/>
      </c>
      <c r="AI92" s="26">
        <f t="shared" si="18"/>
        <v>1</v>
      </c>
      <c r="AJ92" s="26" t="str">
        <f t="shared" si="18"/>
        <v/>
      </c>
      <c r="AK92" s="26" t="str">
        <f t="shared" si="18"/>
        <v/>
      </c>
      <c r="AL92" s="26" t="str">
        <f t="shared" si="18"/>
        <v/>
      </c>
      <c r="AM92" s="26" t="str">
        <f t="shared" si="18"/>
        <v/>
      </c>
      <c r="AN92" s="26" t="str">
        <f t="shared" si="18"/>
        <v/>
      </c>
      <c r="AO92" s="26" t="str">
        <f t="shared" si="18"/>
        <v/>
      </c>
      <c r="AP92" s="26" t="str">
        <f t="shared" si="18"/>
        <v/>
      </c>
      <c r="AQ92" s="26" t="str">
        <f t="shared" si="18"/>
        <v/>
      </c>
      <c r="AR92" s="26" t="str">
        <f t="shared" si="18"/>
        <v/>
      </c>
    </row>
    <row r="93" spans="1:44" x14ac:dyDescent="0.2">
      <c r="A93" s="24" t="s">
        <v>173</v>
      </c>
      <c r="B93" s="23">
        <f t="shared" si="14"/>
        <v>34</v>
      </c>
      <c r="C93" s="25" t="s">
        <v>1465</v>
      </c>
      <c r="D93" s="26">
        <f t="shared" si="21"/>
        <v>1</v>
      </c>
      <c r="E93" s="26">
        <f t="shared" si="21"/>
        <v>1</v>
      </c>
      <c r="F93" s="26">
        <f t="shared" si="21"/>
        <v>1</v>
      </c>
      <c r="G93" s="26">
        <f t="shared" si="21"/>
        <v>1</v>
      </c>
      <c r="H93" s="26">
        <f t="shared" si="21"/>
        <v>1</v>
      </c>
      <c r="I93" s="26">
        <f t="shared" si="21"/>
        <v>1</v>
      </c>
      <c r="J93" s="26" t="str">
        <f t="shared" si="21"/>
        <v/>
      </c>
      <c r="K93" s="26">
        <f t="shared" si="21"/>
        <v>1</v>
      </c>
      <c r="L93" s="26">
        <f t="shared" si="21"/>
        <v>1</v>
      </c>
      <c r="M93" s="26" t="str">
        <f t="shared" si="21"/>
        <v/>
      </c>
      <c r="N93" s="26">
        <f t="shared" si="21"/>
        <v>1</v>
      </c>
      <c r="O93" s="26">
        <f t="shared" si="21"/>
        <v>1</v>
      </c>
      <c r="P93" s="26">
        <f t="shared" si="21"/>
        <v>1</v>
      </c>
      <c r="Q93" s="26">
        <f t="shared" si="21"/>
        <v>1</v>
      </c>
      <c r="R93" s="26">
        <f t="shared" si="21"/>
        <v>1</v>
      </c>
      <c r="S93" s="26">
        <f t="shared" si="21"/>
        <v>1</v>
      </c>
      <c r="T93" s="26">
        <f t="shared" si="20"/>
        <v>1</v>
      </c>
      <c r="U93" s="26">
        <f t="shared" si="20"/>
        <v>1</v>
      </c>
      <c r="V93" s="26" t="str">
        <f t="shared" si="20"/>
        <v/>
      </c>
      <c r="W93" s="26">
        <f t="shared" si="20"/>
        <v>1</v>
      </c>
      <c r="X93" s="26">
        <f t="shared" si="20"/>
        <v>1</v>
      </c>
      <c r="Y93" s="26">
        <f t="shared" si="20"/>
        <v>1</v>
      </c>
      <c r="Z93" s="26">
        <f t="shared" si="20"/>
        <v>1</v>
      </c>
      <c r="AA93" s="26">
        <f t="shared" si="20"/>
        <v>1</v>
      </c>
      <c r="AB93" s="26">
        <f t="shared" si="20"/>
        <v>1</v>
      </c>
      <c r="AC93" s="26">
        <f t="shared" si="20"/>
        <v>1</v>
      </c>
      <c r="AD93" s="26">
        <f t="shared" si="20"/>
        <v>1</v>
      </c>
      <c r="AE93" s="26">
        <f t="shared" si="20"/>
        <v>1</v>
      </c>
      <c r="AF93" s="26">
        <f t="shared" si="20"/>
        <v>1</v>
      </c>
      <c r="AG93" s="26">
        <f t="shared" si="20"/>
        <v>1</v>
      </c>
      <c r="AH93" s="26">
        <f t="shared" si="20"/>
        <v>1</v>
      </c>
      <c r="AI93" s="26">
        <f t="shared" si="18"/>
        <v>1</v>
      </c>
      <c r="AJ93" s="26">
        <f t="shared" si="18"/>
        <v>1</v>
      </c>
      <c r="AK93" s="26">
        <f t="shared" si="18"/>
        <v>1</v>
      </c>
      <c r="AL93" s="26">
        <f t="shared" si="18"/>
        <v>1</v>
      </c>
      <c r="AM93" s="26">
        <f t="shared" si="18"/>
        <v>1</v>
      </c>
      <c r="AN93" s="26">
        <f t="shared" si="18"/>
        <v>1</v>
      </c>
      <c r="AO93" s="26" t="str">
        <f t="shared" si="18"/>
        <v/>
      </c>
      <c r="AP93" s="26" t="str">
        <f t="shared" si="18"/>
        <v/>
      </c>
      <c r="AQ93" s="26" t="str">
        <f t="shared" si="18"/>
        <v/>
      </c>
      <c r="AR93" s="26" t="str">
        <f t="shared" si="18"/>
        <v/>
      </c>
    </row>
    <row r="94" spans="1:44" x14ac:dyDescent="0.2">
      <c r="A94" s="24" t="s">
        <v>174</v>
      </c>
      <c r="B94" s="23">
        <f t="shared" si="14"/>
        <v>3</v>
      </c>
      <c r="C94" s="25" t="s">
        <v>1361</v>
      </c>
      <c r="D94" s="26" t="str">
        <f t="shared" si="21"/>
        <v/>
      </c>
      <c r="E94" s="26">
        <f t="shared" si="21"/>
        <v>1</v>
      </c>
      <c r="F94" s="26" t="str">
        <f t="shared" si="21"/>
        <v/>
      </c>
      <c r="G94" s="26">
        <f t="shared" si="21"/>
        <v>1</v>
      </c>
      <c r="H94" s="26" t="str">
        <f t="shared" si="21"/>
        <v/>
      </c>
      <c r="I94" s="26" t="str">
        <f t="shared" si="21"/>
        <v/>
      </c>
      <c r="J94" s="26" t="str">
        <f t="shared" si="21"/>
        <v/>
      </c>
      <c r="K94" s="26" t="str">
        <f t="shared" si="21"/>
        <v/>
      </c>
      <c r="L94" s="26" t="str">
        <f t="shared" si="21"/>
        <v/>
      </c>
      <c r="M94" s="26" t="str">
        <f t="shared" si="21"/>
        <v/>
      </c>
      <c r="N94" s="26" t="str">
        <f t="shared" si="21"/>
        <v/>
      </c>
      <c r="O94" s="26" t="str">
        <f t="shared" si="21"/>
        <v/>
      </c>
      <c r="P94" s="26" t="str">
        <f t="shared" si="21"/>
        <v/>
      </c>
      <c r="Q94" s="26" t="str">
        <f t="shared" si="21"/>
        <v/>
      </c>
      <c r="R94" s="26" t="str">
        <f t="shared" si="21"/>
        <v/>
      </c>
      <c r="S94" s="26" t="str">
        <f t="shared" si="21"/>
        <v/>
      </c>
      <c r="T94" s="26" t="str">
        <f t="shared" si="20"/>
        <v/>
      </c>
      <c r="U94" s="26" t="str">
        <f t="shared" si="20"/>
        <v/>
      </c>
      <c r="V94" s="26" t="str">
        <f t="shared" si="20"/>
        <v/>
      </c>
      <c r="W94" s="26" t="str">
        <f t="shared" si="20"/>
        <v/>
      </c>
      <c r="X94" s="26">
        <f t="shared" si="20"/>
        <v>1</v>
      </c>
      <c r="Y94" s="26" t="str">
        <f t="shared" si="20"/>
        <v/>
      </c>
      <c r="Z94" s="26" t="str">
        <f t="shared" si="20"/>
        <v/>
      </c>
      <c r="AA94" s="26" t="str">
        <f t="shared" si="20"/>
        <v/>
      </c>
      <c r="AB94" s="26" t="str">
        <f t="shared" si="20"/>
        <v/>
      </c>
      <c r="AC94" s="26" t="str">
        <f t="shared" si="20"/>
        <v/>
      </c>
      <c r="AD94" s="26" t="str">
        <f t="shared" si="20"/>
        <v/>
      </c>
      <c r="AE94" s="26" t="str">
        <f t="shared" si="20"/>
        <v/>
      </c>
      <c r="AF94" s="26" t="str">
        <f t="shared" si="20"/>
        <v/>
      </c>
      <c r="AG94" s="26" t="str">
        <f t="shared" si="20"/>
        <v/>
      </c>
      <c r="AH94" s="26" t="str">
        <f t="shared" si="20"/>
        <v/>
      </c>
      <c r="AI94" s="26" t="str">
        <f t="shared" si="18"/>
        <v/>
      </c>
      <c r="AJ94" s="26" t="str">
        <f t="shared" si="18"/>
        <v/>
      </c>
      <c r="AK94" s="26" t="str">
        <f t="shared" si="18"/>
        <v/>
      </c>
      <c r="AL94" s="26" t="str">
        <f t="shared" si="18"/>
        <v/>
      </c>
      <c r="AM94" s="26" t="str">
        <f t="shared" si="18"/>
        <v/>
      </c>
      <c r="AN94" s="26" t="str">
        <f t="shared" si="18"/>
        <v/>
      </c>
      <c r="AO94" s="26" t="str">
        <f t="shared" si="18"/>
        <v/>
      </c>
      <c r="AP94" s="26" t="str">
        <f t="shared" si="18"/>
        <v/>
      </c>
      <c r="AQ94" s="26" t="str">
        <f t="shared" si="18"/>
        <v/>
      </c>
      <c r="AR94" s="26" t="str">
        <f t="shared" si="18"/>
        <v/>
      </c>
    </row>
    <row r="95" spans="1:44" x14ac:dyDescent="0.2">
      <c r="A95" s="24" t="s">
        <v>175</v>
      </c>
      <c r="B95" s="23">
        <f t="shared" si="14"/>
        <v>26</v>
      </c>
      <c r="C95" s="25" t="s">
        <v>1516</v>
      </c>
      <c r="D95" s="26" t="str">
        <f t="shared" si="21"/>
        <v/>
      </c>
      <c r="E95" s="26">
        <f t="shared" si="21"/>
        <v>1</v>
      </c>
      <c r="F95" s="26">
        <f t="shared" si="21"/>
        <v>1</v>
      </c>
      <c r="G95" s="26">
        <f t="shared" si="21"/>
        <v>1</v>
      </c>
      <c r="H95" s="26" t="str">
        <f t="shared" si="21"/>
        <v/>
      </c>
      <c r="I95" s="26">
        <f t="shared" si="21"/>
        <v>1</v>
      </c>
      <c r="J95" s="26" t="str">
        <f t="shared" si="21"/>
        <v/>
      </c>
      <c r="K95" s="26" t="str">
        <f t="shared" si="21"/>
        <v/>
      </c>
      <c r="L95" s="26" t="str">
        <f t="shared" si="21"/>
        <v/>
      </c>
      <c r="M95" s="26" t="str">
        <f t="shared" si="21"/>
        <v/>
      </c>
      <c r="N95" s="26">
        <f t="shared" si="21"/>
        <v>1</v>
      </c>
      <c r="O95" s="26">
        <f t="shared" si="21"/>
        <v>1</v>
      </c>
      <c r="P95" s="26" t="str">
        <f t="shared" si="21"/>
        <v/>
      </c>
      <c r="Q95" s="26">
        <f t="shared" si="21"/>
        <v>1</v>
      </c>
      <c r="R95" s="26">
        <f t="shared" si="21"/>
        <v>1</v>
      </c>
      <c r="S95" s="26">
        <f t="shared" si="21"/>
        <v>1</v>
      </c>
      <c r="T95" s="26">
        <f t="shared" si="20"/>
        <v>1</v>
      </c>
      <c r="U95" s="26">
        <f t="shared" si="20"/>
        <v>1</v>
      </c>
      <c r="V95" s="26">
        <f t="shared" si="20"/>
        <v>1</v>
      </c>
      <c r="W95" s="26">
        <f t="shared" si="20"/>
        <v>1</v>
      </c>
      <c r="X95" s="26" t="str">
        <f t="shared" si="20"/>
        <v/>
      </c>
      <c r="Y95" s="26" t="str">
        <f t="shared" si="20"/>
        <v/>
      </c>
      <c r="Z95" s="26">
        <f t="shared" si="20"/>
        <v>1</v>
      </c>
      <c r="AA95" s="26">
        <f t="shared" si="20"/>
        <v>1</v>
      </c>
      <c r="AB95" s="26">
        <f t="shared" si="20"/>
        <v>1</v>
      </c>
      <c r="AC95" s="26">
        <f t="shared" si="20"/>
        <v>1</v>
      </c>
      <c r="AD95" s="26">
        <f t="shared" si="20"/>
        <v>1</v>
      </c>
      <c r="AE95" s="26" t="str">
        <f t="shared" si="20"/>
        <v/>
      </c>
      <c r="AF95" s="26" t="str">
        <f t="shared" si="20"/>
        <v/>
      </c>
      <c r="AG95" s="26">
        <f t="shared" si="20"/>
        <v>1</v>
      </c>
      <c r="AH95" s="26">
        <f t="shared" si="20"/>
        <v>1</v>
      </c>
      <c r="AI95" s="26">
        <f t="shared" si="18"/>
        <v>1</v>
      </c>
      <c r="AJ95" s="26">
        <f t="shared" si="18"/>
        <v>1</v>
      </c>
      <c r="AK95" s="26">
        <f t="shared" si="18"/>
        <v>1</v>
      </c>
      <c r="AL95" s="26">
        <f t="shared" si="18"/>
        <v>1</v>
      </c>
      <c r="AM95" s="26" t="str">
        <f t="shared" si="18"/>
        <v/>
      </c>
      <c r="AN95" s="26">
        <f t="shared" si="18"/>
        <v>1</v>
      </c>
      <c r="AO95" s="26" t="str">
        <f t="shared" si="18"/>
        <v/>
      </c>
      <c r="AP95" s="26">
        <f t="shared" si="18"/>
        <v>1</v>
      </c>
      <c r="AQ95" s="26" t="str">
        <f t="shared" si="18"/>
        <v/>
      </c>
      <c r="AR95" s="26" t="str">
        <f t="shared" si="18"/>
        <v/>
      </c>
    </row>
    <row r="96" spans="1:44" x14ac:dyDescent="0.2">
      <c r="A96" s="27" t="s">
        <v>607</v>
      </c>
      <c r="B96" s="23">
        <f t="shared" si="14"/>
        <v>0</v>
      </c>
      <c r="C96" s="25" t="s">
        <v>233</v>
      </c>
      <c r="D96" s="26" t="str">
        <f t="shared" si="21"/>
        <v/>
      </c>
      <c r="E96" s="26" t="str">
        <f t="shared" si="21"/>
        <v/>
      </c>
      <c r="F96" s="26" t="str">
        <f t="shared" si="21"/>
        <v/>
      </c>
      <c r="G96" s="26" t="str">
        <f t="shared" si="21"/>
        <v/>
      </c>
      <c r="H96" s="26" t="str">
        <f t="shared" si="21"/>
        <v/>
      </c>
      <c r="I96" s="26" t="str">
        <f t="shared" si="21"/>
        <v/>
      </c>
      <c r="J96" s="26" t="str">
        <f t="shared" si="21"/>
        <v/>
      </c>
      <c r="K96" s="26" t="str">
        <f t="shared" si="21"/>
        <v/>
      </c>
      <c r="L96" s="26" t="str">
        <f t="shared" si="21"/>
        <v/>
      </c>
      <c r="M96" s="26" t="str">
        <f t="shared" si="21"/>
        <v/>
      </c>
      <c r="N96" s="26" t="str">
        <f t="shared" si="21"/>
        <v/>
      </c>
      <c r="O96" s="26" t="str">
        <f t="shared" si="21"/>
        <v/>
      </c>
      <c r="P96" s="26" t="str">
        <f t="shared" si="21"/>
        <v/>
      </c>
      <c r="Q96" s="26" t="str">
        <f t="shared" si="21"/>
        <v/>
      </c>
      <c r="R96" s="26" t="str">
        <f t="shared" si="21"/>
        <v/>
      </c>
      <c r="S96" s="26" t="str">
        <f t="shared" si="21"/>
        <v/>
      </c>
      <c r="T96" s="26" t="str">
        <f t="shared" si="20"/>
        <v/>
      </c>
      <c r="U96" s="26" t="str">
        <f t="shared" si="20"/>
        <v/>
      </c>
      <c r="V96" s="26" t="str">
        <f t="shared" si="20"/>
        <v/>
      </c>
      <c r="W96" s="26" t="str">
        <f t="shared" si="20"/>
        <v/>
      </c>
      <c r="X96" s="26" t="str">
        <f t="shared" si="20"/>
        <v/>
      </c>
      <c r="Y96" s="26" t="str">
        <f t="shared" si="20"/>
        <v/>
      </c>
      <c r="Z96" s="26" t="str">
        <f t="shared" si="20"/>
        <v/>
      </c>
      <c r="AA96" s="26" t="str">
        <f t="shared" si="20"/>
        <v/>
      </c>
      <c r="AB96" s="26" t="str">
        <f t="shared" si="20"/>
        <v/>
      </c>
      <c r="AC96" s="26" t="str">
        <f t="shared" si="20"/>
        <v/>
      </c>
      <c r="AD96" s="26" t="str">
        <f t="shared" si="20"/>
        <v/>
      </c>
      <c r="AE96" s="26" t="str">
        <f t="shared" si="20"/>
        <v/>
      </c>
      <c r="AF96" s="26" t="str">
        <f t="shared" si="20"/>
        <v/>
      </c>
      <c r="AG96" s="26" t="str">
        <f t="shared" si="20"/>
        <v/>
      </c>
      <c r="AH96" s="26" t="str">
        <f t="shared" si="20"/>
        <v/>
      </c>
      <c r="AI96" s="26" t="str">
        <f t="shared" si="18"/>
        <v/>
      </c>
      <c r="AJ96" s="26" t="str">
        <f t="shared" si="18"/>
        <v/>
      </c>
      <c r="AK96" s="26" t="str">
        <f t="shared" si="18"/>
        <v/>
      </c>
      <c r="AL96" s="26" t="str">
        <f t="shared" si="18"/>
        <v/>
      </c>
      <c r="AM96" s="26" t="str">
        <f t="shared" si="18"/>
        <v/>
      </c>
      <c r="AN96" s="26" t="str">
        <f t="shared" si="18"/>
        <v/>
      </c>
      <c r="AO96" s="26" t="str">
        <f t="shared" si="18"/>
        <v/>
      </c>
      <c r="AP96" s="26" t="str">
        <f t="shared" si="18"/>
        <v/>
      </c>
      <c r="AQ96" s="26" t="str">
        <f t="shared" si="18"/>
        <v/>
      </c>
      <c r="AR96" s="26" t="str">
        <f t="shared" si="18"/>
        <v/>
      </c>
    </row>
    <row r="97" spans="1:44" x14ac:dyDescent="0.2">
      <c r="A97" s="24" t="s">
        <v>608</v>
      </c>
      <c r="B97" s="23">
        <f t="shared" si="14"/>
        <v>3</v>
      </c>
      <c r="C97" s="25" t="s">
        <v>820</v>
      </c>
      <c r="D97" s="26">
        <f t="shared" si="21"/>
        <v>1</v>
      </c>
      <c r="E97" s="26">
        <f t="shared" si="21"/>
        <v>1</v>
      </c>
      <c r="F97" s="26" t="str">
        <f t="shared" si="21"/>
        <v/>
      </c>
      <c r="G97" s="26">
        <f t="shared" si="21"/>
        <v>1</v>
      </c>
      <c r="H97" s="26" t="str">
        <f t="shared" si="21"/>
        <v/>
      </c>
      <c r="I97" s="26" t="str">
        <f t="shared" si="21"/>
        <v/>
      </c>
      <c r="J97" s="26" t="str">
        <f t="shared" si="21"/>
        <v/>
      </c>
      <c r="K97" s="26" t="str">
        <f t="shared" si="21"/>
        <v/>
      </c>
      <c r="L97" s="26" t="str">
        <f t="shared" si="21"/>
        <v/>
      </c>
      <c r="M97" s="26" t="str">
        <f t="shared" si="21"/>
        <v/>
      </c>
      <c r="N97" s="26" t="str">
        <f t="shared" si="21"/>
        <v/>
      </c>
      <c r="O97" s="26" t="str">
        <f t="shared" si="21"/>
        <v/>
      </c>
      <c r="P97" s="26" t="str">
        <f t="shared" si="21"/>
        <v/>
      </c>
      <c r="Q97" s="26" t="str">
        <f t="shared" si="21"/>
        <v/>
      </c>
      <c r="R97" s="26" t="str">
        <f t="shared" si="21"/>
        <v/>
      </c>
      <c r="S97" s="26" t="str">
        <f t="shared" si="21"/>
        <v/>
      </c>
      <c r="T97" s="26" t="str">
        <f t="shared" si="20"/>
        <v/>
      </c>
      <c r="U97" s="26" t="str">
        <f t="shared" si="20"/>
        <v/>
      </c>
      <c r="V97" s="26" t="str">
        <f t="shared" si="20"/>
        <v/>
      </c>
      <c r="W97" s="26" t="str">
        <f t="shared" si="20"/>
        <v/>
      </c>
      <c r="X97" s="26" t="str">
        <f t="shared" si="20"/>
        <v/>
      </c>
      <c r="Y97" s="26" t="str">
        <f t="shared" si="20"/>
        <v/>
      </c>
      <c r="Z97" s="26" t="str">
        <f t="shared" si="20"/>
        <v/>
      </c>
      <c r="AA97" s="26" t="str">
        <f t="shared" si="20"/>
        <v/>
      </c>
      <c r="AB97" s="26" t="str">
        <f t="shared" si="20"/>
        <v/>
      </c>
      <c r="AC97" s="26" t="str">
        <f t="shared" si="20"/>
        <v/>
      </c>
      <c r="AD97" s="26" t="str">
        <f t="shared" si="20"/>
        <v/>
      </c>
      <c r="AE97" s="26" t="str">
        <f t="shared" si="20"/>
        <v/>
      </c>
      <c r="AF97" s="26" t="str">
        <f t="shared" si="20"/>
        <v/>
      </c>
      <c r="AG97" s="26" t="str">
        <f t="shared" si="20"/>
        <v/>
      </c>
      <c r="AH97" s="26" t="str">
        <f t="shared" si="20"/>
        <v/>
      </c>
      <c r="AI97" s="26" t="str">
        <f t="shared" si="18"/>
        <v/>
      </c>
      <c r="AJ97" s="26" t="str">
        <f t="shared" si="18"/>
        <v/>
      </c>
      <c r="AK97" s="26" t="str">
        <f t="shared" si="18"/>
        <v/>
      </c>
      <c r="AL97" s="26" t="str">
        <f t="shared" si="18"/>
        <v/>
      </c>
      <c r="AM97" s="26" t="str">
        <f t="shared" si="18"/>
        <v/>
      </c>
      <c r="AN97" s="26" t="str">
        <f t="shared" si="18"/>
        <v/>
      </c>
      <c r="AO97" s="26" t="str">
        <f t="shared" si="18"/>
        <v/>
      </c>
      <c r="AP97" s="26" t="str">
        <f t="shared" si="18"/>
        <v/>
      </c>
      <c r="AQ97" s="26" t="str">
        <f t="shared" si="18"/>
        <v/>
      </c>
      <c r="AR97" s="26" t="str">
        <f t="shared" si="18"/>
        <v/>
      </c>
    </row>
    <row r="98" spans="1:44" x14ac:dyDescent="0.2">
      <c r="A98" s="24" t="s">
        <v>176</v>
      </c>
      <c r="B98" s="23">
        <f t="shared" si="14"/>
        <v>3</v>
      </c>
      <c r="C98" s="25" t="s">
        <v>1434</v>
      </c>
      <c r="D98" s="26" t="str">
        <f t="shared" si="21"/>
        <v/>
      </c>
      <c r="E98" s="26" t="str">
        <f t="shared" si="21"/>
        <v/>
      </c>
      <c r="F98" s="26" t="str">
        <f t="shared" si="21"/>
        <v/>
      </c>
      <c r="G98" s="26" t="str">
        <f t="shared" si="21"/>
        <v/>
      </c>
      <c r="H98" s="26" t="str">
        <f t="shared" si="21"/>
        <v/>
      </c>
      <c r="I98" s="26" t="str">
        <f t="shared" si="21"/>
        <v/>
      </c>
      <c r="J98" s="26" t="str">
        <f t="shared" si="21"/>
        <v/>
      </c>
      <c r="K98" s="26" t="str">
        <f t="shared" si="21"/>
        <v/>
      </c>
      <c r="L98" s="26" t="str">
        <f t="shared" si="21"/>
        <v/>
      </c>
      <c r="M98" s="26">
        <f t="shared" si="21"/>
        <v>1</v>
      </c>
      <c r="N98" s="26" t="str">
        <f t="shared" si="21"/>
        <v/>
      </c>
      <c r="O98" s="26" t="str">
        <f t="shared" si="21"/>
        <v/>
      </c>
      <c r="P98" s="26" t="str">
        <f t="shared" si="21"/>
        <v/>
      </c>
      <c r="Q98" s="26">
        <f t="shared" si="21"/>
        <v>1</v>
      </c>
      <c r="R98" s="26" t="str">
        <f t="shared" si="21"/>
        <v/>
      </c>
      <c r="S98" s="26" t="str">
        <f t="shared" si="21"/>
        <v/>
      </c>
      <c r="T98" s="26" t="str">
        <f t="shared" si="20"/>
        <v/>
      </c>
      <c r="U98" s="26" t="str">
        <f t="shared" si="20"/>
        <v/>
      </c>
      <c r="V98" s="26">
        <f t="shared" si="20"/>
        <v>1</v>
      </c>
      <c r="W98" s="26" t="str">
        <f t="shared" si="20"/>
        <v/>
      </c>
      <c r="X98" s="26" t="str">
        <f t="shared" si="20"/>
        <v/>
      </c>
      <c r="Y98" s="26" t="str">
        <f t="shared" si="20"/>
        <v/>
      </c>
      <c r="Z98" s="26" t="str">
        <f t="shared" si="20"/>
        <v/>
      </c>
      <c r="AA98" s="26" t="str">
        <f t="shared" si="20"/>
        <v/>
      </c>
      <c r="AB98" s="26" t="str">
        <f t="shared" si="20"/>
        <v/>
      </c>
      <c r="AC98" s="26" t="str">
        <f t="shared" si="20"/>
        <v/>
      </c>
      <c r="AD98" s="26" t="str">
        <f t="shared" si="20"/>
        <v/>
      </c>
      <c r="AE98" s="26" t="str">
        <f t="shared" si="20"/>
        <v/>
      </c>
      <c r="AF98" s="26" t="str">
        <f t="shared" si="20"/>
        <v/>
      </c>
      <c r="AG98" s="26" t="str">
        <f t="shared" si="20"/>
        <v/>
      </c>
      <c r="AH98" s="26" t="str">
        <f t="shared" si="20"/>
        <v/>
      </c>
      <c r="AI98" s="26" t="str">
        <f t="shared" si="18"/>
        <v/>
      </c>
      <c r="AJ98" s="26" t="str">
        <f t="shared" si="18"/>
        <v/>
      </c>
      <c r="AK98" s="26" t="str">
        <f t="shared" si="18"/>
        <v/>
      </c>
      <c r="AL98" s="26" t="str">
        <f t="shared" si="18"/>
        <v/>
      </c>
      <c r="AM98" s="26" t="str">
        <f t="shared" si="18"/>
        <v/>
      </c>
      <c r="AN98" s="26" t="str">
        <f t="shared" si="18"/>
        <v/>
      </c>
      <c r="AO98" s="26" t="str">
        <f t="shared" si="18"/>
        <v/>
      </c>
      <c r="AP98" s="26" t="str">
        <f t="shared" si="18"/>
        <v/>
      </c>
      <c r="AQ98" s="26" t="str">
        <f t="shared" si="18"/>
        <v/>
      </c>
      <c r="AR98" s="26" t="str">
        <f t="shared" si="18"/>
        <v/>
      </c>
    </row>
    <row r="99" spans="1:44" x14ac:dyDescent="0.2">
      <c r="A99" s="24" t="s">
        <v>177</v>
      </c>
      <c r="B99" s="23">
        <f t="shared" si="14"/>
        <v>1</v>
      </c>
      <c r="C99" s="25" t="s">
        <v>806</v>
      </c>
      <c r="D99" s="26" t="str">
        <f t="shared" si="21"/>
        <v/>
      </c>
      <c r="E99" s="26" t="str">
        <f t="shared" si="21"/>
        <v/>
      </c>
      <c r="F99" s="26" t="str">
        <f t="shared" si="21"/>
        <v/>
      </c>
      <c r="G99" s="26">
        <f t="shared" si="21"/>
        <v>1</v>
      </c>
      <c r="H99" s="26" t="str">
        <f t="shared" si="21"/>
        <v/>
      </c>
      <c r="I99" s="26" t="str">
        <f t="shared" si="21"/>
        <v/>
      </c>
      <c r="J99" s="26" t="str">
        <f t="shared" si="21"/>
        <v/>
      </c>
      <c r="K99" s="26" t="str">
        <f t="shared" si="21"/>
        <v/>
      </c>
      <c r="L99" s="26" t="str">
        <f t="shared" si="21"/>
        <v/>
      </c>
      <c r="M99" s="26" t="str">
        <f t="shared" si="21"/>
        <v/>
      </c>
      <c r="N99" s="26" t="str">
        <f t="shared" si="21"/>
        <v/>
      </c>
      <c r="O99" s="26" t="str">
        <f t="shared" si="21"/>
        <v/>
      </c>
      <c r="P99" s="26" t="str">
        <f t="shared" si="21"/>
        <v/>
      </c>
      <c r="Q99" s="26" t="str">
        <f t="shared" si="21"/>
        <v/>
      </c>
      <c r="R99" s="26" t="str">
        <f t="shared" si="21"/>
        <v/>
      </c>
      <c r="S99" s="26" t="str">
        <f t="shared" si="21"/>
        <v/>
      </c>
      <c r="T99" s="26" t="str">
        <f t="shared" si="20"/>
        <v/>
      </c>
      <c r="U99" s="26" t="str">
        <f t="shared" si="20"/>
        <v/>
      </c>
      <c r="V99" s="26" t="str">
        <f t="shared" si="20"/>
        <v/>
      </c>
      <c r="W99" s="26" t="str">
        <f t="shared" si="20"/>
        <v/>
      </c>
      <c r="X99" s="26" t="str">
        <f t="shared" si="20"/>
        <v/>
      </c>
      <c r="Y99" s="26" t="str">
        <f t="shared" si="20"/>
        <v/>
      </c>
      <c r="Z99" s="26" t="str">
        <f t="shared" si="20"/>
        <v/>
      </c>
      <c r="AA99" s="26" t="str">
        <f t="shared" si="20"/>
        <v/>
      </c>
      <c r="AB99" s="26" t="str">
        <f t="shared" si="20"/>
        <v/>
      </c>
      <c r="AC99" s="26" t="str">
        <f t="shared" si="20"/>
        <v/>
      </c>
      <c r="AD99" s="26" t="str">
        <f t="shared" si="20"/>
        <v/>
      </c>
      <c r="AE99" s="26" t="str">
        <f t="shared" si="20"/>
        <v/>
      </c>
      <c r="AF99" s="26" t="str">
        <f t="shared" si="20"/>
        <v/>
      </c>
      <c r="AG99" s="26" t="str">
        <f t="shared" si="20"/>
        <v/>
      </c>
      <c r="AH99" s="26" t="str">
        <f t="shared" si="20"/>
        <v/>
      </c>
      <c r="AI99" s="26" t="str">
        <f t="shared" si="18"/>
        <v/>
      </c>
      <c r="AJ99" s="26" t="str">
        <f t="shared" si="18"/>
        <v/>
      </c>
      <c r="AK99" s="26" t="str">
        <f t="shared" si="18"/>
        <v/>
      </c>
      <c r="AL99" s="26" t="str">
        <f t="shared" si="18"/>
        <v/>
      </c>
      <c r="AM99" s="26" t="str">
        <f t="shared" si="18"/>
        <v/>
      </c>
      <c r="AN99" s="26" t="str">
        <f t="shared" si="18"/>
        <v/>
      </c>
      <c r="AO99" s="26" t="str">
        <f t="shared" si="18"/>
        <v/>
      </c>
      <c r="AP99" s="26" t="str">
        <f t="shared" si="18"/>
        <v/>
      </c>
      <c r="AQ99" s="26" t="str">
        <f t="shared" si="18"/>
        <v/>
      </c>
      <c r="AR99" s="26" t="str">
        <f t="shared" si="18"/>
        <v/>
      </c>
    </row>
    <row r="100" spans="1:44" x14ac:dyDescent="0.2">
      <c r="A100" s="24" t="s">
        <v>178</v>
      </c>
      <c r="B100" s="23">
        <f t="shared" si="14"/>
        <v>19</v>
      </c>
      <c r="C100" s="25" t="s">
        <v>1466</v>
      </c>
      <c r="D100" s="26">
        <f t="shared" si="21"/>
        <v>1</v>
      </c>
      <c r="E100" s="26">
        <f t="shared" si="21"/>
        <v>1</v>
      </c>
      <c r="F100" s="26">
        <f t="shared" si="21"/>
        <v>1</v>
      </c>
      <c r="G100" s="26">
        <f t="shared" si="21"/>
        <v>1</v>
      </c>
      <c r="H100" s="26" t="str">
        <f t="shared" si="21"/>
        <v/>
      </c>
      <c r="I100" s="26">
        <f t="shared" si="21"/>
        <v>1</v>
      </c>
      <c r="J100" s="26" t="str">
        <f t="shared" si="21"/>
        <v/>
      </c>
      <c r="K100" s="26">
        <f t="shared" si="21"/>
        <v>1</v>
      </c>
      <c r="L100" s="26" t="str">
        <f t="shared" si="21"/>
        <v/>
      </c>
      <c r="M100" s="26">
        <f t="shared" si="21"/>
        <v>1</v>
      </c>
      <c r="N100" s="26" t="str">
        <f t="shared" si="21"/>
        <v/>
      </c>
      <c r="O100" s="26">
        <f t="shared" si="21"/>
        <v>1</v>
      </c>
      <c r="P100" s="26" t="str">
        <f t="shared" si="21"/>
        <v/>
      </c>
      <c r="Q100" s="26">
        <f t="shared" si="21"/>
        <v>1</v>
      </c>
      <c r="R100" s="26">
        <f t="shared" si="21"/>
        <v>1</v>
      </c>
      <c r="S100" s="26" t="str">
        <f t="shared" si="21"/>
        <v/>
      </c>
      <c r="T100" s="26">
        <f t="shared" si="20"/>
        <v>1</v>
      </c>
      <c r="U100" s="26">
        <f t="shared" si="20"/>
        <v>1</v>
      </c>
      <c r="V100" s="26" t="str">
        <f t="shared" si="20"/>
        <v/>
      </c>
      <c r="W100" s="26" t="str">
        <f t="shared" si="20"/>
        <v/>
      </c>
      <c r="X100" s="26">
        <f t="shared" si="20"/>
        <v>1</v>
      </c>
      <c r="Y100" s="26" t="str">
        <f t="shared" si="20"/>
        <v/>
      </c>
      <c r="Z100" s="26" t="str">
        <f t="shared" si="20"/>
        <v/>
      </c>
      <c r="AA100" s="26">
        <f t="shared" si="20"/>
        <v>1</v>
      </c>
      <c r="AB100" s="26">
        <f t="shared" si="20"/>
        <v>1</v>
      </c>
      <c r="AC100" s="26" t="str">
        <f t="shared" si="20"/>
        <v/>
      </c>
      <c r="AD100" s="26" t="str">
        <f t="shared" si="20"/>
        <v/>
      </c>
      <c r="AE100" s="26" t="str">
        <f t="shared" si="20"/>
        <v/>
      </c>
      <c r="AF100" s="26">
        <f t="shared" si="20"/>
        <v>1</v>
      </c>
      <c r="AG100" s="26">
        <f t="shared" si="20"/>
        <v>1</v>
      </c>
      <c r="AH100" s="26">
        <f t="shared" si="20"/>
        <v>1</v>
      </c>
      <c r="AI100" s="26" t="str">
        <f t="shared" si="18"/>
        <v/>
      </c>
      <c r="AJ100" s="26" t="str">
        <f t="shared" si="18"/>
        <v/>
      </c>
      <c r="AK100" s="26" t="str">
        <f t="shared" si="18"/>
        <v/>
      </c>
      <c r="AL100" s="26">
        <f t="shared" si="18"/>
        <v>1</v>
      </c>
      <c r="AM100" s="26" t="str">
        <f t="shared" si="18"/>
        <v/>
      </c>
      <c r="AN100" s="26" t="str">
        <f t="shared" si="18"/>
        <v/>
      </c>
      <c r="AO100" s="26" t="str">
        <f t="shared" si="18"/>
        <v/>
      </c>
      <c r="AP100" s="26" t="str">
        <f t="shared" si="18"/>
        <v/>
      </c>
      <c r="AQ100" s="26" t="str">
        <f t="shared" si="18"/>
        <v/>
      </c>
      <c r="AR100" s="26" t="str">
        <f t="shared" si="18"/>
        <v/>
      </c>
    </row>
    <row r="101" spans="1:44" x14ac:dyDescent="0.2">
      <c r="A101" s="24" t="s">
        <v>179</v>
      </c>
      <c r="B101" s="23">
        <f t="shared" si="14"/>
        <v>8</v>
      </c>
      <c r="C101" s="25" t="s">
        <v>1436</v>
      </c>
      <c r="D101" s="26">
        <f t="shared" si="21"/>
        <v>1</v>
      </c>
      <c r="E101" s="26" t="str">
        <f t="shared" si="21"/>
        <v/>
      </c>
      <c r="F101" s="26" t="str">
        <f t="shared" si="21"/>
        <v/>
      </c>
      <c r="G101" s="26">
        <f t="shared" si="21"/>
        <v>1</v>
      </c>
      <c r="H101" s="26" t="str">
        <f t="shared" si="21"/>
        <v/>
      </c>
      <c r="I101" s="26">
        <f t="shared" si="21"/>
        <v>1</v>
      </c>
      <c r="J101" s="26" t="str">
        <f t="shared" si="21"/>
        <v/>
      </c>
      <c r="K101" s="26" t="str">
        <f t="shared" si="21"/>
        <v/>
      </c>
      <c r="L101" s="26" t="str">
        <f t="shared" si="21"/>
        <v/>
      </c>
      <c r="M101" s="26" t="str">
        <f t="shared" si="21"/>
        <v/>
      </c>
      <c r="N101" s="26">
        <f t="shared" si="21"/>
        <v>1</v>
      </c>
      <c r="O101" s="26">
        <f t="shared" si="21"/>
        <v>1</v>
      </c>
      <c r="P101" s="26" t="str">
        <f t="shared" si="21"/>
        <v/>
      </c>
      <c r="Q101" s="26">
        <f t="shared" si="21"/>
        <v>1</v>
      </c>
      <c r="R101" s="26" t="str">
        <f t="shared" si="21"/>
        <v/>
      </c>
      <c r="S101" s="26" t="str">
        <f t="shared" ref="E101:T117" si="23">IF(ISERROR(FIND(S$2,$C101)),"",1)</f>
        <v/>
      </c>
      <c r="T101" s="26">
        <f t="shared" si="20"/>
        <v>1</v>
      </c>
      <c r="U101" s="26" t="str">
        <f t="shared" si="20"/>
        <v/>
      </c>
      <c r="V101" s="26" t="str">
        <f t="shared" si="20"/>
        <v/>
      </c>
      <c r="W101" s="26" t="str">
        <f t="shared" si="20"/>
        <v/>
      </c>
      <c r="X101" s="26" t="str">
        <f t="shared" si="20"/>
        <v/>
      </c>
      <c r="Y101" s="26" t="str">
        <f t="shared" si="20"/>
        <v/>
      </c>
      <c r="Z101" s="26" t="str">
        <f t="shared" si="20"/>
        <v/>
      </c>
      <c r="AA101" s="26">
        <f t="shared" si="20"/>
        <v>1</v>
      </c>
      <c r="AB101" s="26" t="str">
        <f t="shared" si="20"/>
        <v/>
      </c>
      <c r="AC101" s="26" t="str">
        <f t="shared" si="20"/>
        <v/>
      </c>
      <c r="AD101" s="26" t="str">
        <f t="shared" si="20"/>
        <v/>
      </c>
      <c r="AE101" s="26" t="str">
        <f t="shared" si="20"/>
        <v/>
      </c>
      <c r="AF101" s="26" t="str">
        <f t="shared" si="20"/>
        <v/>
      </c>
      <c r="AG101" s="26" t="str">
        <f t="shared" si="20"/>
        <v/>
      </c>
      <c r="AH101" s="26" t="str">
        <f t="shared" ref="AH101:AR123" si="24">IF(ISERROR(FIND(AH$2,$C101)),"",1)</f>
        <v/>
      </c>
      <c r="AI101" s="26" t="str">
        <f t="shared" si="24"/>
        <v/>
      </c>
      <c r="AJ101" s="26" t="str">
        <f t="shared" si="24"/>
        <v/>
      </c>
      <c r="AK101" s="26" t="str">
        <f t="shared" si="24"/>
        <v/>
      </c>
      <c r="AL101" s="26" t="str">
        <f t="shared" si="24"/>
        <v/>
      </c>
      <c r="AM101" s="26" t="str">
        <f t="shared" si="24"/>
        <v/>
      </c>
      <c r="AN101" s="26" t="str">
        <f t="shared" si="24"/>
        <v/>
      </c>
      <c r="AO101" s="26" t="str">
        <f t="shared" si="24"/>
        <v/>
      </c>
      <c r="AP101" s="26" t="str">
        <f t="shared" si="24"/>
        <v/>
      </c>
      <c r="AQ101" s="26" t="str">
        <f t="shared" si="24"/>
        <v/>
      </c>
      <c r="AR101" s="26" t="str">
        <f t="shared" si="24"/>
        <v/>
      </c>
    </row>
    <row r="102" spans="1:44" x14ac:dyDescent="0.2">
      <c r="A102" s="24" t="s">
        <v>180</v>
      </c>
      <c r="B102" s="23">
        <f t="shared" si="14"/>
        <v>9</v>
      </c>
      <c r="C102" s="25" t="s">
        <v>1435</v>
      </c>
      <c r="D102" s="26" t="str">
        <f t="shared" ref="D102:S133" si="25">IF(ISERROR(FIND(D$2,$C102)),"",1)</f>
        <v/>
      </c>
      <c r="E102" s="26">
        <f t="shared" si="23"/>
        <v>1</v>
      </c>
      <c r="F102" s="26">
        <f t="shared" si="23"/>
        <v>1</v>
      </c>
      <c r="G102" s="26">
        <f t="shared" si="23"/>
        <v>1</v>
      </c>
      <c r="H102" s="26" t="str">
        <f t="shared" si="23"/>
        <v/>
      </c>
      <c r="I102" s="26" t="str">
        <f t="shared" si="23"/>
        <v/>
      </c>
      <c r="J102" s="26" t="str">
        <f t="shared" si="23"/>
        <v/>
      </c>
      <c r="K102" s="26" t="str">
        <f t="shared" si="23"/>
        <v/>
      </c>
      <c r="L102" s="26" t="str">
        <f t="shared" si="23"/>
        <v/>
      </c>
      <c r="M102" s="26" t="str">
        <f t="shared" si="23"/>
        <v/>
      </c>
      <c r="N102" s="26" t="str">
        <f t="shared" si="23"/>
        <v/>
      </c>
      <c r="O102" s="26">
        <f t="shared" si="23"/>
        <v>1</v>
      </c>
      <c r="P102" s="26" t="str">
        <f t="shared" si="23"/>
        <v/>
      </c>
      <c r="Q102" s="26">
        <f t="shared" si="23"/>
        <v>1</v>
      </c>
      <c r="R102" s="26" t="str">
        <f t="shared" si="23"/>
        <v/>
      </c>
      <c r="S102" s="26">
        <f t="shared" si="23"/>
        <v>1</v>
      </c>
      <c r="T102" s="26">
        <f t="shared" si="23"/>
        <v>1</v>
      </c>
      <c r="U102" s="26">
        <f t="shared" ref="U102:AJ124" si="26">IF(ISERROR(FIND(U$2,$C102)),"",1)</f>
        <v>1</v>
      </c>
      <c r="V102" s="26">
        <f t="shared" si="26"/>
        <v>1</v>
      </c>
      <c r="W102" s="26" t="str">
        <f t="shared" si="26"/>
        <v/>
      </c>
      <c r="X102" s="26" t="str">
        <f t="shared" si="26"/>
        <v/>
      </c>
      <c r="Y102" s="26" t="str">
        <f t="shared" si="26"/>
        <v/>
      </c>
      <c r="Z102" s="26" t="str">
        <f t="shared" si="26"/>
        <v/>
      </c>
      <c r="AA102" s="26" t="str">
        <f t="shared" si="26"/>
        <v/>
      </c>
      <c r="AB102" s="26" t="str">
        <f t="shared" si="26"/>
        <v/>
      </c>
      <c r="AC102" s="26" t="str">
        <f t="shared" si="26"/>
        <v/>
      </c>
      <c r="AD102" s="26" t="str">
        <f t="shared" si="26"/>
        <v/>
      </c>
      <c r="AE102" s="26" t="str">
        <f t="shared" si="26"/>
        <v/>
      </c>
      <c r="AF102" s="26" t="str">
        <f t="shared" si="26"/>
        <v/>
      </c>
      <c r="AG102" s="26" t="str">
        <f t="shared" si="26"/>
        <v/>
      </c>
      <c r="AH102" s="26" t="str">
        <f t="shared" si="26"/>
        <v/>
      </c>
      <c r="AI102" s="26" t="str">
        <f t="shared" si="26"/>
        <v/>
      </c>
      <c r="AJ102" s="26" t="str">
        <f t="shared" si="26"/>
        <v/>
      </c>
      <c r="AK102" s="26" t="str">
        <f t="shared" si="24"/>
        <v/>
      </c>
      <c r="AL102" s="26" t="str">
        <f t="shared" si="24"/>
        <v/>
      </c>
      <c r="AM102" s="26" t="str">
        <f t="shared" si="24"/>
        <v/>
      </c>
      <c r="AN102" s="26" t="str">
        <f t="shared" si="24"/>
        <v/>
      </c>
      <c r="AO102" s="26" t="str">
        <f t="shared" si="24"/>
        <v/>
      </c>
      <c r="AP102" s="26" t="str">
        <f t="shared" si="24"/>
        <v/>
      </c>
      <c r="AQ102" s="26" t="str">
        <f t="shared" si="24"/>
        <v/>
      </c>
      <c r="AR102" s="26" t="str">
        <f t="shared" si="24"/>
        <v/>
      </c>
    </row>
    <row r="103" spans="1:44" x14ac:dyDescent="0.2">
      <c r="A103" s="24" t="s">
        <v>217</v>
      </c>
      <c r="B103" s="23">
        <f t="shared" si="14"/>
        <v>2</v>
      </c>
      <c r="C103" s="25" t="s">
        <v>1422</v>
      </c>
      <c r="D103" s="26" t="str">
        <f t="shared" si="25"/>
        <v/>
      </c>
      <c r="E103" s="26" t="str">
        <f t="shared" si="23"/>
        <v/>
      </c>
      <c r="F103" s="26" t="str">
        <f t="shared" si="23"/>
        <v/>
      </c>
      <c r="G103" s="26" t="str">
        <f t="shared" si="23"/>
        <v/>
      </c>
      <c r="H103" s="26" t="str">
        <f t="shared" si="23"/>
        <v/>
      </c>
      <c r="I103" s="26" t="str">
        <f t="shared" si="23"/>
        <v/>
      </c>
      <c r="J103" s="26" t="str">
        <f t="shared" si="23"/>
        <v/>
      </c>
      <c r="K103" s="26" t="str">
        <f t="shared" si="23"/>
        <v/>
      </c>
      <c r="L103" s="26" t="str">
        <f t="shared" si="23"/>
        <v/>
      </c>
      <c r="M103" s="26" t="str">
        <f t="shared" si="23"/>
        <v/>
      </c>
      <c r="N103" s="26" t="str">
        <f t="shared" si="23"/>
        <v/>
      </c>
      <c r="O103" s="26" t="str">
        <f t="shared" si="23"/>
        <v/>
      </c>
      <c r="P103" s="26">
        <f t="shared" si="23"/>
        <v>1</v>
      </c>
      <c r="Q103" s="26" t="str">
        <f t="shared" si="23"/>
        <v/>
      </c>
      <c r="R103" s="26" t="str">
        <f t="shared" si="23"/>
        <v/>
      </c>
      <c r="S103" s="26" t="str">
        <f t="shared" si="23"/>
        <v/>
      </c>
      <c r="T103" s="26" t="str">
        <f t="shared" si="23"/>
        <v/>
      </c>
      <c r="U103" s="26" t="str">
        <f t="shared" si="26"/>
        <v/>
      </c>
      <c r="V103" s="26" t="str">
        <f t="shared" si="26"/>
        <v/>
      </c>
      <c r="W103" s="26" t="str">
        <f t="shared" si="26"/>
        <v/>
      </c>
      <c r="X103" s="26" t="str">
        <f t="shared" si="26"/>
        <v/>
      </c>
      <c r="Y103" s="26" t="str">
        <f t="shared" si="26"/>
        <v/>
      </c>
      <c r="Z103" s="26" t="str">
        <f t="shared" si="26"/>
        <v/>
      </c>
      <c r="AA103" s="26" t="str">
        <f t="shared" si="26"/>
        <v/>
      </c>
      <c r="AB103" s="26" t="str">
        <f t="shared" si="26"/>
        <v/>
      </c>
      <c r="AC103" s="26" t="str">
        <f t="shared" si="26"/>
        <v/>
      </c>
      <c r="AD103" s="26" t="str">
        <f t="shared" si="26"/>
        <v/>
      </c>
      <c r="AE103" s="26" t="str">
        <f t="shared" si="26"/>
        <v/>
      </c>
      <c r="AF103" s="26" t="str">
        <f t="shared" si="26"/>
        <v/>
      </c>
      <c r="AG103" s="26" t="str">
        <f t="shared" si="26"/>
        <v/>
      </c>
      <c r="AH103" s="26" t="str">
        <f t="shared" si="26"/>
        <v/>
      </c>
      <c r="AI103" s="26">
        <f t="shared" si="26"/>
        <v>1</v>
      </c>
      <c r="AJ103" s="26" t="str">
        <f t="shared" si="26"/>
        <v/>
      </c>
      <c r="AK103" s="26" t="str">
        <f t="shared" si="24"/>
        <v/>
      </c>
      <c r="AL103" s="26" t="str">
        <f t="shared" si="24"/>
        <v/>
      </c>
      <c r="AM103" s="26" t="str">
        <f t="shared" si="24"/>
        <v/>
      </c>
      <c r="AN103" s="26" t="str">
        <f t="shared" si="24"/>
        <v/>
      </c>
      <c r="AO103" s="26" t="str">
        <f t="shared" si="24"/>
        <v/>
      </c>
      <c r="AP103" s="26" t="str">
        <f t="shared" si="24"/>
        <v/>
      </c>
      <c r="AQ103" s="26" t="str">
        <f t="shared" si="24"/>
        <v/>
      </c>
      <c r="AR103" s="26" t="str">
        <f t="shared" si="24"/>
        <v/>
      </c>
    </row>
    <row r="104" spans="1:44" x14ac:dyDescent="0.2">
      <c r="A104" s="24" t="s">
        <v>218</v>
      </c>
      <c r="B104" s="23">
        <f t="shared" si="14"/>
        <v>3</v>
      </c>
      <c r="C104" s="25" t="s">
        <v>1423</v>
      </c>
      <c r="D104" s="26" t="str">
        <f t="shared" si="25"/>
        <v/>
      </c>
      <c r="E104" s="26">
        <f t="shared" si="23"/>
        <v>1</v>
      </c>
      <c r="F104" s="26" t="str">
        <f t="shared" si="23"/>
        <v/>
      </c>
      <c r="G104" s="26" t="str">
        <f t="shared" si="23"/>
        <v/>
      </c>
      <c r="H104" s="26" t="str">
        <f t="shared" si="23"/>
        <v/>
      </c>
      <c r="I104" s="26" t="str">
        <f t="shared" si="23"/>
        <v/>
      </c>
      <c r="J104" s="26" t="str">
        <f t="shared" si="23"/>
        <v/>
      </c>
      <c r="K104" s="26" t="str">
        <f t="shared" si="23"/>
        <v/>
      </c>
      <c r="L104" s="26" t="str">
        <f t="shared" si="23"/>
        <v/>
      </c>
      <c r="M104" s="26" t="str">
        <f t="shared" si="23"/>
        <v/>
      </c>
      <c r="N104" s="26" t="str">
        <f t="shared" si="23"/>
        <v/>
      </c>
      <c r="O104" s="26" t="str">
        <f t="shared" si="23"/>
        <v/>
      </c>
      <c r="P104" s="26" t="str">
        <f t="shared" si="23"/>
        <v/>
      </c>
      <c r="Q104" s="26">
        <f t="shared" si="23"/>
        <v>1</v>
      </c>
      <c r="R104" s="26" t="str">
        <f t="shared" si="23"/>
        <v/>
      </c>
      <c r="S104" s="26" t="str">
        <f t="shared" si="23"/>
        <v/>
      </c>
      <c r="T104" s="26" t="str">
        <f t="shared" si="23"/>
        <v/>
      </c>
      <c r="U104" s="26" t="str">
        <f t="shared" si="26"/>
        <v/>
      </c>
      <c r="V104" s="26" t="str">
        <f t="shared" si="26"/>
        <v/>
      </c>
      <c r="W104" s="26" t="str">
        <f t="shared" si="26"/>
        <v/>
      </c>
      <c r="X104" s="26" t="str">
        <f t="shared" si="26"/>
        <v/>
      </c>
      <c r="Y104" s="26" t="str">
        <f t="shared" si="26"/>
        <v/>
      </c>
      <c r="Z104" s="26" t="str">
        <f t="shared" si="26"/>
        <v/>
      </c>
      <c r="AA104" s="26" t="str">
        <f t="shared" si="26"/>
        <v/>
      </c>
      <c r="AB104" s="26" t="str">
        <f t="shared" si="26"/>
        <v/>
      </c>
      <c r="AC104" s="26" t="str">
        <f t="shared" si="26"/>
        <v/>
      </c>
      <c r="AD104" s="26" t="str">
        <f t="shared" si="26"/>
        <v/>
      </c>
      <c r="AE104" s="26" t="str">
        <f t="shared" si="26"/>
        <v/>
      </c>
      <c r="AF104" s="26" t="str">
        <f t="shared" si="26"/>
        <v/>
      </c>
      <c r="AG104" s="26" t="str">
        <f t="shared" si="26"/>
        <v/>
      </c>
      <c r="AH104" s="26" t="str">
        <f t="shared" si="26"/>
        <v/>
      </c>
      <c r="AI104" s="26">
        <f t="shared" si="26"/>
        <v>1</v>
      </c>
      <c r="AJ104" s="26" t="str">
        <f t="shared" si="26"/>
        <v/>
      </c>
      <c r="AK104" s="26" t="str">
        <f t="shared" si="24"/>
        <v/>
      </c>
      <c r="AL104" s="26" t="str">
        <f t="shared" si="24"/>
        <v/>
      </c>
      <c r="AM104" s="26" t="str">
        <f t="shared" si="24"/>
        <v/>
      </c>
      <c r="AN104" s="26" t="str">
        <f t="shared" si="24"/>
        <v/>
      </c>
      <c r="AO104" s="26" t="str">
        <f t="shared" si="24"/>
        <v/>
      </c>
      <c r="AP104" s="26" t="str">
        <f t="shared" si="24"/>
        <v/>
      </c>
      <c r="AQ104" s="26" t="str">
        <f t="shared" si="24"/>
        <v/>
      </c>
      <c r="AR104" s="26" t="str">
        <f t="shared" si="24"/>
        <v/>
      </c>
    </row>
    <row r="105" spans="1:44" x14ac:dyDescent="0.2">
      <c r="A105" s="24" t="s">
        <v>219</v>
      </c>
      <c r="B105" s="23">
        <f t="shared" si="14"/>
        <v>1</v>
      </c>
      <c r="C105" s="25" t="s">
        <v>811</v>
      </c>
      <c r="D105" s="26" t="str">
        <f t="shared" si="25"/>
        <v/>
      </c>
      <c r="E105" s="26" t="str">
        <f t="shared" si="23"/>
        <v/>
      </c>
      <c r="F105" s="26" t="str">
        <f t="shared" si="23"/>
        <v/>
      </c>
      <c r="G105" s="26" t="str">
        <f t="shared" si="23"/>
        <v/>
      </c>
      <c r="H105" s="26" t="str">
        <f t="shared" si="23"/>
        <v/>
      </c>
      <c r="I105" s="26" t="str">
        <f t="shared" si="23"/>
        <v/>
      </c>
      <c r="J105" s="26" t="str">
        <f t="shared" si="23"/>
        <v/>
      </c>
      <c r="K105" s="26" t="str">
        <f t="shared" si="23"/>
        <v/>
      </c>
      <c r="L105" s="26" t="str">
        <f t="shared" si="23"/>
        <v/>
      </c>
      <c r="M105" s="26" t="str">
        <f t="shared" si="23"/>
        <v/>
      </c>
      <c r="N105" s="26" t="str">
        <f t="shared" si="23"/>
        <v/>
      </c>
      <c r="O105" s="26" t="str">
        <f t="shared" si="23"/>
        <v/>
      </c>
      <c r="P105" s="26" t="str">
        <f t="shared" si="23"/>
        <v/>
      </c>
      <c r="Q105" s="26" t="str">
        <f t="shared" si="23"/>
        <v/>
      </c>
      <c r="R105" s="26" t="str">
        <f t="shared" si="23"/>
        <v/>
      </c>
      <c r="S105" s="26" t="str">
        <f t="shared" si="23"/>
        <v/>
      </c>
      <c r="T105" s="26" t="str">
        <f t="shared" si="23"/>
        <v/>
      </c>
      <c r="U105" s="26" t="str">
        <f t="shared" si="26"/>
        <v/>
      </c>
      <c r="V105" s="26" t="str">
        <f t="shared" si="26"/>
        <v/>
      </c>
      <c r="W105" s="26" t="str">
        <f t="shared" si="26"/>
        <v/>
      </c>
      <c r="X105" s="26" t="str">
        <f t="shared" si="26"/>
        <v/>
      </c>
      <c r="Y105" s="26" t="str">
        <f t="shared" si="26"/>
        <v/>
      </c>
      <c r="Z105" s="26" t="str">
        <f t="shared" si="26"/>
        <v/>
      </c>
      <c r="AA105" s="26" t="str">
        <f t="shared" si="26"/>
        <v/>
      </c>
      <c r="AB105" s="26" t="str">
        <f t="shared" si="26"/>
        <v/>
      </c>
      <c r="AC105" s="26" t="str">
        <f t="shared" si="26"/>
        <v/>
      </c>
      <c r="AD105" s="26" t="str">
        <f t="shared" si="26"/>
        <v/>
      </c>
      <c r="AE105" s="26" t="str">
        <f t="shared" si="26"/>
        <v/>
      </c>
      <c r="AF105" s="26" t="str">
        <f t="shared" si="26"/>
        <v/>
      </c>
      <c r="AG105" s="26" t="str">
        <f t="shared" si="26"/>
        <v/>
      </c>
      <c r="AH105" s="26" t="str">
        <f t="shared" si="26"/>
        <v/>
      </c>
      <c r="AI105" s="26">
        <f t="shared" si="26"/>
        <v>1</v>
      </c>
      <c r="AJ105" s="26" t="str">
        <f t="shared" si="26"/>
        <v/>
      </c>
      <c r="AK105" s="26" t="str">
        <f t="shared" si="24"/>
        <v/>
      </c>
      <c r="AL105" s="26" t="str">
        <f t="shared" si="24"/>
        <v/>
      </c>
      <c r="AM105" s="26" t="str">
        <f t="shared" si="24"/>
        <v/>
      </c>
      <c r="AN105" s="26" t="str">
        <f t="shared" si="24"/>
        <v/>
      </c>
      <c r="AO105" s="26" t="str">
        <f t="shared" si="24"/>
        <v/>
      </c>
      <c r="AP105" s="26" t="str">
        <f t="shared" si="24"/>
        <v/>
      </c>
      <c r="AQ105" s="26" t="str">
        <f t="shared" si="24"/>
        <v/>
      </c>
      <c r="AR105" s="26" t="str">
        <f t="shared" si="24"/>
        <v/>
      </c>
    </row>
    <row r="106" spans="1:44" x14ac:dyDescent="0.2">
      <c r="A106" s="24" t="s">
        <v>220</v>
      </c>
      <c r="B106" s="23">
        <f t="shared" si="14"/>
        <v>23</v>
      </c>
      <c r="C106" s="25" t="s">
        <v>1534</v>
      </c>
      <c r="D106" s="26">
        <f t="shared" si="25"/>
        <v>1</v>
      </c>
      <c r="E106" s="26">
        <f t="shared" si="23"/>
        <v>1</v>
      </c>
      <c r="F106" s="26">
        <f t="shared" si="23"/>
        <v>1</v>
      </c>
      <c r="G106" s="26">
        <f t="shared" si="23"/>
        <v>1</v>
      </c>
      <c r="H106" s="26" t="str">
        <f t="shared" si="23"/>
        <v/>
      </c>
      <c r="I106" s="26">
        <f t="shared" si="23"/>
        <v>1</v>
      </c>
      <c r="J106" s="26" t="str">
        <f t="shared" si="23"/>
        <v/>
      </c>
      <c r="K106" s="26" t="str">
        <f t="shared" si="23"/>
        <v/>
      </c>
      <c r="L106" s="26" t="str">
        <f t="shared" si="23"/>
        <v/>
      </c>
      <c r="M106" s="26" t="str">
        <f t="shared" si="23"/>
        <v/>
      </c>
      <c r="N106" s="26">
        <f t="shared" si="23"/>
        <v>1</v>
      </c>
      <c r="O106" s="26">
        <f t="shared" si="23"/>
        <v>1</v>
      </c>
      <c r="P106" s="26" t="str">
        <f t="shared" si="23"/>
        <v/>
      </c>
      <c r="Q106" s="26">
        <f t="shared" si="23"/>
        <v>1</v>
      </c>
      <c r="R106" s="26">
        <f t="shared" si="23"/>
        <v>1</v>
      </c>
      <c r="S106" s="26">
        <f t="shared" si="23"/>
        <v>1</v>
      </c>
      <c r="T106" s="26">
        <f t="shared" si="23"/>
        <v>1</v>
      </c>
      <c r="U106" s="26">
        <f t="shared" si="26"/>
        <v>1</v>
      </c>
      <c r="V106" s="26">
        <f t="shared" si="26"/>
        <v>1</v>
      </c>
      <c r="W106" s="26" t="str">
        <f t="shared" si="26"/>
        <v/>
      </c>
      <c r="X106" s="26" t="str">
        <f t="shared" si="26"/>
        <v/>
      </c>
      <c r="Y106" s="26" t="str">
        <f t="shared" si="26"/>
        <v/>
      </c>
      <c r="Z106" s="26" t="str">
        <f t="shared" si="26"/>
        <v/>
      </c>
      <c r="AA106" s="26">
        <f t="shared" si="26"/>
        <v>1</v>
      </c>
      <c r="AB106" s="26">
        <f t="shared" si="26"/>
        <v>1</v>
      </c>
      <c r="AC106" s="26">
        <f t="shared" si="26"/>
        <v>1</v>
      </c>
      <c r="AD106" s="26">
        <f t="shared" si="26"/>
        <v>1</v>
      </c>
      <c r="AE106" s="26" t="str">
        <f t="shared" si="26"/>
        <v/>
      </c>
      <c r="AF106" s="26">
        <f t="shared" si="26"/>
        <v>1</v>
      </c>
      <c r="AG106" s="26">
        <f t="shared" si="26"/>
        <v>1</v>
      </c>
      <c r="AH106" s="26">
        <f t="shared" si="26"/>
        <v>1</v>
      </c>
      <c r="AI106" s="26">
        <f t="shared" si="26"/>
        <v>1</v>
      </c>
      <c r="AJ106" s="26" t="str">
        <f t="shared" si="26"/>
        <v/>
      </c>
      <c r="AK106" s="26">
        <f t="shared" si="24"/>
        <v>1</v>
      </c>
      <c r="AL106" s="26">
        <f t="shared" si="24"/>
        <v>1</v>
      </c>
      <c r="AM106" s="26" t="str">
        <f t="shared" si="24"/>
        <v/>
      </c>
      <c r="AN106" s="26" t="str">
        <f t="shared" si="24"/>
        <v/>
      </c>
      <c r="AO106" s="26" t="str">
        <f t="shared" si="24"/>
        <v/>
      </c>
      <c r="AP106" s="26" t="str">
        <f t="shared" si="24"/>
        <v/>
      </c>
      <c r="AQ106" s="26" t="str">
        <f t="shared" si="24"/>
        <v/>
      </c>
      <c r="AR106" s="26" t="str">
        <f t="shared" si="24"/>
        <v/>
      </c>
    </row>
    <row r="107" spans="1:44" x14ac:dyDescent="0.2">
      <c r="A107" s="24" t="s">
        <v>221</v>
      </c>
      <c r="B107" s="23">
        <f t="shared" si="14"/>
        <v>5</v>
      </c>
      <c r="C107" s="25" t="s">
        <v>1542</v>
      </c>
      <c r="D107" s="26">
        <f t="shared" si="25"/>
        <v>1</v>
      </c>
      <c r="E107" s="26">
        <f t="shared" si="23"/>
        <v>1</v>
      </c>
      <c r="F107" s="26" t="str">
        <f t="shared" si="23"/>
        <v/>
      </c>
      <c r="G107" s="26">
        <f t="shared" si="23"/>
        <v>1</v>
      </c>
      <c r="H107" s="26" t="str">
        <f t="shared" si="23"/>
        <v/>
      </c>
      <c r="I107" s="26" t="str">
        <f t="shared" si="23"/>
        <v/>
      </c>
      <c r="J107" s="26" t="str">
        <f t="shared" si="23"/>
        <v/>
      </c>
      <c r="K107" s="26" t="str">
        <f t="shared" si="23"/>
        <v/>
      </c>
      <c r="L107" s="26" t="str">
        <f t="shared" si="23"/>
        <v/>
      </c>
      <c r="M107" s="26" t="str">
        <f t="shared" si="23"/>
        <v/>
      </c>
      <c r="N107" s="26" t="str">
        <f t="shared" si="23"/>
        <v/>
      </c>
      <c r="O107" s="26" t="str">
        <f t="shared" si="23"/>
        <v/>
      </c>
      <c r="P107" s="26" t="str">
        <f t="shared" si="23"/>
        <v/>
      </c>
      <c r="Q107" s="26">
        <f t="shared" si="23"/>
        <v>1</v>
      </c>
      <c r="R107" s="26" t="str">
        <f t="shared" si="23"/>
        <v/>
      </c>
      <c r="S107" s="26" t="str">
        <f t="shared" si="23"/>
        <v/>
      </c>
      <c r="T107" s="26" t="str">
        <f t="shared" si="23"/>
        <v/>
      </c>
      <c r="U107" s="26" t="str">
        <f t="shared" si="26"/>
        <v/>
      </c>
      <c r="V107" s="26">
        <f t="shared" si="26"/>
        <v>1</v>
      </c>
      <c r="W107" s="26" t="str">
        <f t="shared" si="26"/>
        <v/>
      </c>
      <c r="X107" s="26" t="str">
        <f t="shared" si="26"/>
        <v/>
      </c>
      <c r="Y107" s="26" t="str">
        <f t="shared" si="26"/>
        <v/>
      </c>
      <c r="Z107" s="26" t="str">
        <f t="shared" si="26"/>
        <v/>
      </c>
      <c r="AA107" s="26" t="str">
        <f t="shared" si="26"/>
        <v/>
      </c>
      <c r="AB107" s="26" t="str">
        <f t="shared" si="26"/>
        <v/>
      </c>
      <c r="AC107" s="26" t="str">
        <f t="shared" si="26"/>
        <v/>
      </c>
      <c r="AD107" s="26" t="str">
        <f t="shared" si="26"/>
        <v/>
      </c>
      <c r="AE107" s="26" t="str">
        <f t="shared" si="26"/>
        <v/>
      </c>
      <c r="AF107" s="26" t="str">
        <f t="shared" si="26"/>
        <v/>
      </c>
      <c r="AG107" s="26" t="str">
        <f t="shared" si="26"/>
        <v/>
      </c>
      <c r="AH107" s="26" t="str">
        <f t="shared" si="26"/>
        <v/>
      </c>
      <c r="AI107" s="26" t="str">
        <f t="shared" si="26"/>
        <v/>
      </c>
      <c r="AJ107" s="26" t="str">
        <f t="shared" si="26"/>
        <v/>
      </c>
      <c r="AK107" s="26" t="str">
        <f t="shared" si="24"/>
        <v/>
      </c>
      <c r="AL107" s="26" t="str">
        <f t="shared" si="24"/>
        <v/>
      </c>
      <c r="AM107" s="26" t="str">
        <f t="shared" si="24"/>
        <v/>
      </c>
      <c r="AN107" s="26" t="str">
        <f t="shared" si="24"/>
        <v/>
      </c>
      <c r="AO107" s="26" t="str">
        <f t="shared" si="24"/>
        <v/>
      </c>
      <c r="AP107" s="26" t="str">
        <f t="shared" si="24"/>
        <v/>
      </c>
      <c r="AQ107" s="26" t="str">
        <f t="shared" si="24"/>
        <v/>
      </c>
      <c r="AR107" s="26" t="str">
        <f t="shared" si="24"/>
        <v/>
      </c>
    </row>
    <row r="108" spans="1:44" x14ac:dyDescent="0.2">
      <c r="A108" s="24" t="s">
        <v>222</v>
      </c>
      <c r="B108" s="23">
        <f t="shared" si="14"/>
        <v>11</v>
      </c>
      <c r="C108" s="25" t="s">
        <v>1429</v>
      </c>
      <c r="D108" s="26" t="str">
        <f t="shared" si="25"/>
        <v/>
      </c>
      <c r="E108" s="26" t="str">
        <f t="shared" si="23"/>
        <v/>
      </c>
      <c r="F108" s="26" t="str">
        <f t="shared" si="23"/>
        <v/>
      </c>
      <c r="G108" s="26">
        <f t="shared" si="23"/>
        <v>1</v>
      </c>
      <c r="H108" s="26" t="str">
        <f t="shared" si="23"/>
        <v/>
      </c>
      <c r="I108" s="26" t="str">
        <f t="shared" si="23"/>
        <v/>
      </c>
      <c r="J108" s="26" t="str">
        <f t="shared" si="23"/>
        <v/>
      </c>
      <c r="K108" s="26" t="str">
        <f t="shared" si="23"/>
        <v/>
      </c>
      <c r="L108" s="26" t="str">
        <f t="shared" si="23"/>
        <v/>
      </c>
      <c r="M108" s="26" t="str">
        <f t="shared" si="23"/>
        <v/>
      </c>
      <c r="N108" s="26" t="str">
        <f t="shared" si="23"/>
        <v/>
      </c>
      <c r="O108" s="26">
        <f t="shared" si="23"/>
        <v>1</v>
      </c>
      <c r="P108" s="26" t="str">
        <f t="shared" si="23"/>
        <v/>
      </c>
      <c r="Q108" s="26">
        <f t="shared" si="23"/>
        <v>1</v>
      </c>
      <c r="R108" s="26">
        <f t="shared" si="23"/>
        <v>1</v>
      </c>
      <c r="S108" s="26">
        <f t="shared" si="23"/>
        <v>1</v>
      </c>
      <c r="T108" s="26">
        <f t="shared" si="23"/>
        <v>1</v>
      </c>
      <c r="U108" s="26" t="str">
        <f t="shared" si="26"/>
        <v/>
      </c>
      <c r="V108" s="26" t="str">
        <f t="shared" si="26"/>
        <v/>
      </c>
      <c r="W108" s="26" t="str">
        <f t="shared" si="26"/>
        <v/>
      </c>
      <c r="X108" s="26" t="str">
        <f t="shared" si="26"/>
        <v/>
      </c>
      <c r="Y108" s="26">
        <f t="shared" si="26"/>
        <v>1</v>
      </c>
      <c r="Z108" s="26" t="str">
        <f t="shared" si="26"/>
        <v/>
      </c>
      <c r="AA108" s="26">
        <f t="shared" si="26"/>
        <v>1</v>
      </c>
      <c r="AB108" s="26">
        <f t="shared" si="26"/>
        <v>1</v>
      </c>
      <c r="AC108" s="26" t="str">
        <f t="shared" si="26"/>
        <v/>
      </c>
      <c r="AD108" s="26" t="str">
        <f t="shared" si="26"/>
        <v/>
      </c>
      <c r="AE108" s="26" t="str">
        <f t="shared" si="26"/>
        <v/>
      </c>
      <c r="AF108" s="26" t="str">
        <f t="shared" si="26"/>
        <v/>
      </c>
      <c r="AG108" s="26" t="str">
        <f t="shared" si="26"/>
        <v/>
      </c>
      <c r="AH108" s="26" t="str">
        <f t="shared" si="26"/>
        <v/>
      </c>
      <c r="AI108" s="26">
        <f t="shared" si="26"/>
        <v>1</v>
      </c>
      <c r="AJ108" s="26" t="str">
        <f t="shared" si="26"/>
        <v/>
      </c>
      <c r="AK108" s="26" t="str">
        <f t="shared" si="24"/>
        <v/>
      </c>
      <c r="AL108" s="26">
        <f t="shared" si="24"/>
        <v>1</v>
      </c>
      <c r="AM108" s="26" t="str">
        <f t="shared" si="24"/>
        <v/>
      </c>
      <c r="AN108" s="26" t="str">
        <f t="shared" si="24"/>
        <v/>
      </c>
      <c r="AO108" s="26" t="str">
        <f t="shared" si="24"/>
        <v/>
      </c>
      <c r="AP108" s="26" t="str">
        <f t="shared" si="24"/>
        <v/>
      </c>
      <c r="AQ108" s="26" t="str">
        <f t="shared" si="24"/>
        <v/>
      </c>
      <c r="AR108" s="26" t="str">
        <f t="shared" si="24"/>
        <v/>
      </c>
    </row>
    <row r="109" spans="1:44" x14ac:dyDescent="0.2">
      <c r="A109" s="24" t="s">
        <v>223</v>
      </c>
      <c r="B109" s="23">
        <f t="shared" si="14"/>
        <v>18</v>
      </c>
      <c r="C109" s="25" t="s">
        <v>1543</v>
      </c>
      <c r="D109" s="26" t="str">
        <f t="shared" si="25"/>
        <v/>
      </c>
      <c r="E109" s="26">
        <f t="shared" si="23"/>
        <v>1</v>
      </c>
      <c r="F109" s="26" t="str">
        <f t="shared" si="23"/>
        <v/>
      </c>
      <c r="G109" s="26">
        <f t="shared" si="23"/>
        <v>1</v>
      </c>
      <c r="H109" s="26" t="str">
        <f t="shared" si="23"/>
        <v/>
      </c>
      <c r="I109" s="26" t="str">
        <f t="shared" si="23"/>
        <v/>
      </c>
      <c r="J109" s="26" t="str">
        <f t="shared" si="23"/>
        <v/>
      </c>
      <c r="K109" s="26" t="str">
        <f t="shared" si="23"/>
        <v/>
      </c>
      <c r="L109" s="26">
        <f t="shared" si="23"/>
        <v>1</v>
      </c>
      <c r="M109" s="26">
        <f t="shared" si="23"/>
        <v>1</v>
      </c>
      <c r="N109" s="26">
        <f t="shared" si="23"/>
        <v>1</v>
      </c>
      <c r="O109" s="26">
        <f t="shared" si="23"/>
        <v>1</v>
      </c>
      <c r="P109" s="26" t="str">
        <f t="shared" si="23"/>
        <v/>
      </c>
      <c r="Q109" s="26">
        <f t="shared" si="23"/>
        <v>1</v>
      </c>
      <c r="R109" s="26" t="str">
        <f t="shared" si="23"/>
        <v/>
      </c>
      <c r="S109" s="26">
        <f t="shared" si="23"/>
        <v>1</v>
      </c>
      <c r="T109" s="26">
        <f t="shared" si="23"/>
        <v>1</v>
      </c>
      <c r="U109" s="26">
        <f t="shared" si="26"/>
        <v>1</v>
      </c>
      <c r="V109" s="26" t="str">
        <f t="shared" si="26"/>
        <v/>
      </c>
      <c r="W109" s="26" t="str">
        <f t="shared" si="26"/>
        <v/>
      </c>
      <c r="X109" s="26">
        <f t="shared" si="26"/>
        <v>1</v>
      </c>
      <c r="Y109" s="26" t="str">
        <f t="shared" si="26"/>
        <v/>
      </c>
      <c r="Z109" s="26" t="str">
        <f t="shared" si="26"/>
        <v/>
      </c>
      <c r="AA109" s="26">
        <f t="shared" si="26"/>
        <v>1</v>
      </c>
      <c r="AB109" s="26">
        <f t="shared" si="26"/>
        <v>1</v>
      </c>
      <c r="AC109" s="26">
        <f t="shared" si="26"/>
        <v>1</v>
      </c>
      <c r="AD109" s="26">
        <f t="shared" si="26"/>
        <v>1</v>
      </c>
      <c r="AE109" s="26" t="str">
        <f t="shared" si="26"/>
        <v/>
      </c>
      <c r="AF109" s="26" t="str">
        <f t="shared" si="26"/>
        <v/>
      </c>
      <c r="AG109" s="26">
        <f t="shared" si="26"/>
        <v>1</v>
      </c>
      <c r="AH109" s="26" t="str">
        <f t="shared" si="26"/>
        <v/>
      </c>
      <c r="AI109" s="26">
        <f t="shared" si="26"/>
        <v>1</v>
      </c>
      <c r="AJ109" s="26" t="str">
        <f t="shared" si="26"/>
        <v/>
      </c>
      <c r="AK109" s="26" t="str">
        <f t="shared" si="24"/>
        <v/>
      </c>
      <c r="AL109" s="26">
        <f t="shared" si="24"/>
        <v>1</v>
      </c>
      <c r="AM109" s="26" t="str">
        <f t="shared" si="24"/>
        <v/>
      </c>
      <c r="AN109" s="26" t="str">
        <f t="shared" si="24"/>
        <v/>
      </c>
      <c r="AO109" s="26" t="str">
        <f t="shared" si="24"/>
        <v/>
      </c>
      <c r="AP109" s="26" t="str">
        <f t="shared" si="24"/>
        <v/>
      </c>
      <c r="AQ109" s="26" t="str">
        <f t="shared" si="24"/>
        <v/>
      </c>
      <c r="AR109" s="26" t="str">
        <f t="shared" si="24"/>
        <v/>
      </c>
    </row>
    <row r="110" spans="1:44" x14ac:dyDescent="0.2">
      <c r="A110" s="24" t="s">
        <v>224</v>
      </c>
      <c r="B110" s="23">
        <f t="shared" si="14"/>
        <v>3</v>
      </c>
      <c r="C110" s="25" t="s">
        <v>1430</v>
      </c>
      <c r="D110" s="26">
        <f t="shared" si="25"/>
        <v>1</v>
      </c>
      <c r="E110" s="26" t="str">
        <f t="shared" si="23"/>
        <v/>
      </c>
      <c r="F110" s="26" t="str">
        <f t="shared" si="23"/>
        <v/>
      </c>
      <c r="G110" s="26">
        <f t="shared" si="23"/>
        <v>1</v>
      </c>
      <c r="H110" s="26" t="str">
        <f t="shared" si="23"/>
        <v/>
      </c>
      <c r="I110" s="26" t="str">
        <f t="shared" si="23"/>
        <v/>
      </c>
      <c r="J110" s="26" t="str">
        <f t="shared" si="23"/>
        <v/>
      </c>
      <c r="K110" s="26" t="str">
        <f t="shared" si="23"/>
        <v/>
      </c>
      <c r="L110" s="26" t="str">
        <f t="shared" si="23"/>
        <v/>
      </c>
      <c r="M110" s="26" t="str">
        <f t="shared" si="23"/>
        <v/>
      </c>
      <c r="N110" s="26">
        <f t="shared" si="23"/>
        <v>1</v>
      </c>
      <c r="O110" s="26" t="str">
        <f t="shared" si="23"/>
        <v/>
      </c>
      <c r="P110" s="26" t="str">
        <f t="shared" si="23"/>
        <v/>
      </c>
      <c r="Q110" s="26" t="str">
        <f t="shared" si="23"/>
        <v/>
      </c>
      <c r="R110" s="26" t="str">
        <f t="shared" si="23"/>
        <v/>
      </c>
      <c r="S110" s="26" t="str">
        <f t="shared" si="23"/>
        <v/>
      </c>
      <c r="T110" s="26" t="str">
        <f t="shared" si="23"/>
        <v/>
      </c>
      <c r="U110" s="26" t="str">
        <f t="shared" si="26"/>
        <v/>
      </c>
      <c r="V110" s="26" t="str">
        <f t="shared" si="26"/>
        <v/>
      </c>
      <c r="W110" s="26" t="str">
        <f t="shared" si="26"/>
        <v/>
      </c>
      <c r="X110" s="26" t="str">
        <f t="shared" si="26"/>
        <v/>
      </c>
      <c r="Y110" s="26" t="str">
        <f t="shared" si="26"/>
        <v/>
      </c>
      <c r="Z110" s="26" t="str">
        <f t="shared" si="26"/>
        <v/>
      </c>
      <c r="AA110" s="26" t="str">
        <f t="shared" si="26"/>
        <v/>
      </c>
      <c r="AB110" s="26" t="str">
        <f t="shared" si="26"/>
        <v/>
      </c>
      <c r="AC110" s="26" t="str">
        <f t="shared" si="26"/>
        <v/>
      </c>
      <c r="AD110" s="26" t="str">
        <f t="shared" si="26"/>
        <v/>
      </c>
      <c r="AE110" s="26" t="str">
        <f t="shared" si="26"/>
        <v/>
      </c>
      <c r="AF110" s="26" t="str">
        <f t="shared" si="26"/>
        <v/>
      </c>
      <c r="AG110" s="26" t="str">
        <f t="shared" si="26"/>
        <v/>
      </c>
      <c r="AH110" s="26" t="str">
        <f t="shared" si="26"/>
        <v/>
      </c>
      <c r="AI110" s="26" t="str">
        <f t="shared" si="26"/>
        <v/>
      </c>
      <c r="AJ110" s="26" t="str">
        <f t="shared" si="26"/>
        <v/>
      </c>
      <c r="AK110" s="26" t="str">
        <f t="shared" si="24"/>
        <v/>
      </c>
      <c r="AL110" s="26" t="str">
        <f t="shared" si="24"/>
        <v/>
      </c>
      <c r="AM110" s="26" t="str">
        <f t="shared" si="24"/>
        <v/>
      </c>
      <c r="AN110" s="26" t="str">
        <f t="shared" si="24"/>
        <v/>
      </c>
      <c r="AO110" s="26" t="str">
        <f t="shared" si="24"/>
        <v/>
      </c>
      <c r="AP110" s="26" t="str">
        <f t="shared" si="24"/>
        <v/>
      </c>
      <c r="AQ110" s="26" t="str">
        <f t="shared" si="24"/>
        <v/>
      </c>
      <c r="AR110" s="26" t="str">
        <f t="shared" si="24"/>
        <v/>
      </c>
    </row>
    <row r="111" spans="1:44" x14ac:dyDescent="0.2">
      <c r="A111" s="24" t="s">
        <v>116</v>
      </c>
      <c r="B111" s="23">
        <f t="shared" si="14"/>
        <v>8</v>
      </c>
      <c r="C111" s="25" t="s">
        <v>1573</v>
      </c>
      <c r="D111" s="26">
        <f t="shared" si="25"/>
        <v>1</v>
      </c>
      <c r="E111" s="26">
        <f t="shared" si="23"/>
        <v>1</v>
      </c>
      <c r="F111" s="26" t="str">
        <f t="shared" si="23"/>
        <v/>
      </c>
      <c r="G111" s="26" t="str">
        <f t="shared" si="23"/>
        <v/>
      </c>
      <c r="H111" s="26" t="str">
        <f t="shared" si="23"/>
        <v/>
      </c>
      <c r="I111" s="26" t="str">
        <f t="shared" si="23"/>
        <v/>
      </c>
      <c r="J111" s="26" t="str">
        <f t="shared" si="23"/>
        <v/>
      </c>
      <c r="K111" s="26" t="str">
        <f t="shared" si="23"/>
        <v/>
      </c>
      <c r="L111" s="26" t="str">
        <f t="shared" si="23"/>
        <v/>
      </c>
      <c r="M111" s="26">
        <f t="shared" si="23"/>
        <v>1</v>
      </c>
      <c r="N111" s="26">
        <f t="shared" si="23"/>
        <v>1</v>
      </c>
      <c r="O111" s="26">
        <f t="shared" si="23"/>
        <v>1</v>
      </c>
      <c r="P111" s="26" t="str">
        <f t="shared" si="23"/>
        <v/>
      </c>
      <c r="Q111" s="26" t="str">
        <f t="shared" si="23"/>
        <v/>
      </c>
      <c r="R111" s="26" t="str">
        <f t="shared" si="23"/>
        <v/>
      </c>
      <c r="S111" s="26" t="str">
        <f t="shared" si="23"/>
        <v/>
      </c>
      <c r="T111" s="26" t="str">
        <f t="shared" si="23"/>
        <v/>
      </c>
      <c r="U111" s="26">
        <f t="shared" si="26"/>
        <v>1</v>
      </c>
      <c r="V111" s="26">
        <f t="shared" si="26"/>
        <v>1</v>
      </c>
      <c r="W111" s="26" t="str">
        <f t="shared" si="26"/>
        <v/>
      </c>
      <c r="X111" s="26">
        <f t="shared" si="26"/>
        <v>1</v>
      </c>
      <c r="Y111" s="26" t="str">
        <f t="shared" si="26"/>
        <v/>
      </c>
      <c r="Z111" s="26" t="str">
        <f t="shared" si="26"/>
        <v/>
      </c>
      <c r="AA111" s="26" t="str">
        <f t="shared" si="26"/>
        <v/>
      </c>
      <c r="AB111" s="26" t="str">
        <f t="shared" si="26"/>
        <v/>
      </c>
      <c r="AC111" s="26" t="str">
        <f t="shared" si="26"/>
        <v/>
      </c>
      <c r="AD111" s="26" t="str">
        <f t="shared" si="26"/>
        <v/>
      </c>
      <c r="AE111" s="26" t="str">
        <f t="shared" si="26"/>
        <v/>
      </c>
      <c r="AF111" s="26" t="str">
        <f t="shared" si="26"/>
        <v/>
      </c>
      <c r="AG111" s="26" t="str">
        <f t="shared" si="26"/>
        <v/>
      </c>
      <c r="AH111" s="26" t="str">
        <f t="shared" si="26"/>
        <v/>
      </c>
      <c r="AI111" s="26" t="str">
        <f t="shared" si="26"/>
        <v/>
      </c>
      <c r="AJ111" s="26" t="str">
        <f t="shared" si="26"/>
        <v/>
      </c>
      <c r="AK111" s="26" t="str">
        <f t="shared" si="24"/>
        <v/>
      </c>
      <c r="AL111" s="26" t="str">
        <f t="shared" si="24"/>
        <v/>
      </c>
      <c r="AM111" s="26" t="str">
        <f t="shared" si="24"/>
        <v/>
      </c>
      <c r="AN111" s="26" t="str">
        <f t="shared" si="24"/>
        <v/>
      </c>
      <c r="AO111" s="26" t="str">
        <f t="shared" si="24"/>
        <v/>
      </c>
      <c r="AP111" s="26" t="str">
        <f t="shared" si="24"/>
        <v/>
      </c>
      <c r="AQ111" s="26" t="str">
        <f t="shared" si="24"/>
        <v/>
      </c>
      <c r="AR111" s="26" t="str">
        <f t="shared" si="24"/>
        <v/>
      </c>
    </row>
    <row r="112" spans="1:44" x14ac:dyDescent="0.2">
      <c r="A112" s="24" t="s">
        <v>609</v>
      </c>
      <c r="B112" s="23">
        <f t="shared" si="14"/>
        <v>2</v>
      </c>
      <c r="C112" s="25" t="s">
        <v>1311</v>
      </c>
      <c r="D112" s="26" t="str">
        <f t="shared" si="25"/>
        <v/>
      </c>
      <c r="E112" s="26" t="str">
        <f t="shared" si="23"/>
        <v/>
      </c>
      <c r="F112" s="26" t="str">
        <f t="shared" si="23"/>
        <v/>
      </c>
      <c r="G112" s="26" t="str">
        <f t="shared" si="23"/>
        <v/>
      </c>
      <c r="H112" s="26" t="str">
        <f t="shared" si="23"/>
        <v/>
      </c>
      <c r="I112" s="26" t="str">
        <f t="shared" si="23"/>
        <v/>
      </c>
      <c r="J112" s="26" t="str">
        <f t="shared" si="23"/>
        <v/>
      </c>
      <c r="K112" s="26" t="str">
        <f t="shared" si="23"/>
        <v/>
      </c>
      <c r="L112" s="26" t="str">
        <f t="shared" si="23"/>
        <v/>
      </c>
      <c r="M112" s="26" t="str">
        <f t="shared" si="23"/>
        <v/>
      </c>
      <c r="N112" s="26" t="str">
        <f t="shared" si="23"/>
        <v/>
      </c>
      <c r="O112" s="26" t="str">
        <f t="shared" si="23"/>
        <v/>
      </c>
      <c r="P112" s="26" t="str">
        <f t="shared" si="23"/>
        <v/>
      </c>
      <c r="Q112" s="26" t="str">
        <f t="shared" si="23"/>
        <v/>
      </c>
      <c r="R112" s="26" t="str">
        <f t="shared" si="23"/>
        <v/>
      </c>
      <c r="S112" s="26" t="str">
        <f t="shared" si="23"/>
        <v/>
      </c>
      <c r="T112" s="26" t="str">
        <f t="shared" si="23"/>
        <v/>
      </c>
      <c r="U112" s="26" t="str">
        <f t="shared" si="26"/>
        <v/>
      </c>
      <c r="V112" s="26" t="str">
        <f t="shared" si="26"/>
        <v/>
      </c>
      <c r="W112" s="26" t="str">
        <f t="shared" si="26"/>
        <v/>
      </c>
      <c r="X112" s="26" t="str">
        <f t="shared" si="26"/>
        <v/>
      </c>
      <c r="Y112" s="26">
        <f t="shared" si="26"/>
        <v>1</v>
      </c>
      <c r="Z112" s="26" t="str">
        <f t="shared" si="26"/>
        <v/>
      </c>
      <c r="AA112" s="26" t="str">
        <f t="shared" si="26"/>
        <v/>
      </c>
      <c r="AB112" s="26" t="str">
        <f t="shared" si="26"/>
        <v/>
      </c>
      <c r="AC112" s="26">
        <f t="shared" si="26"/>
        <v>1</v>
      </c>
      <c r="AD112" s="26" t="str">
        <f t="shared" si="26"/>
        <v/>
      </c>
      <c r="AE112" s="26" t="str">
        <f t="shared" si="26"/>
        <v/>
      </c>
      <c r="AF112" s="26" t="str">
        <f t="shared" si="26"/>
        <v/>
      </c>
      <c r="AG112" s="26" t="str">
        <f t="shared" si="26"/>
        <v/>
      </c>
      <c r="AH112" s="26" t="str">
        <f t="shared" si="26"/>
        <v/>
      </c>
      <c r="AI112" s="26" t="str">
        <f t="shared" si="26"/>
        <v/>
      </c>
      <c r="AJ112" s="26" t="str">
        <f t="shared" si="26"/>
        <v/>
      </c>
      <c r="AK112" s="26" t="str">
        <f t="shared" si="24"/>
        <v/>
      </c>
      <c r="AL112" s="26" t="str">
        <f t="shared" si="24"/>
        <v/>
      </c>
      <c r="AM112" s="26" t="str">
        <f t="shared" si="24"/>
        <v/>
      </c>
      <c r="AN112" s="26" t="str">
        <f t="shared" si="24"/>
        <v/>
      </c>
      <c r="AO112" s="26" t="str">
        <f t="shared" si="24"/>
        <v/>
      </c>
      <c r="AP112" s="26" t="str">
        <f t="shared" si="24"/>
        <v/>
      </c>
      <c r="AQ112" s="26" t="str">
        <f t="shared" si="24"/>
        <v/>
      </c>
      <c r="AR112" s="26" t="str">
        <f t="shared" si="24"/>
        <v/>
      </c>
    </row>
    <row r="113" spans="1:44" x14ac:dyDescent="0.2">
      <c r="A113" s="24" t="s">
        <v>144</v>
      </c>
      <c r="B113" s="23">
        <f t="shared" si="14"/>
        <v>7</v>
      </c>
      <c r="C113" s="25" t="s">
        <v>1454</v>
      </c>
      <c r="D113" s="26" t="str">
        <f t="shared" si="25"/>
        <v/>
      </c>
      <c r="E113" s="26" t="str">
        <f t="shared" si="23"/>
        <v/>
      </c>
      <c r="F113" s="26" t="str">
        <f t="shared" si="23"/>
        <v/>
      </c>
      <c r="G113" s="26">
        <f t="shared" si="23"/>
        <v>1</v>
      </c>
      <c r="H113" s="26" t="str">
        <f t="shared" si="23"/>
        <v/>
      </c>
      <c r="I113" s="26" t="str">
        <f t="shared" si="23"/>
        <v/>
      </c>
      <c r="J113" s="26" t="str">
        <f t="shared" si="23"/>
        <v/>
      </c>
      <c r="K113" s="26" t="str">
        <f t="shared" si="23"/>
        <v/>
      </c>
      <c r="L113" s="26" t="str">
        <f t="shared" si="23"/>
        <v/>
      </c>
      <c r="M113" s="26">
        <f t="shared" si="23"/>
        <v>1</v>
      </c>
      <c r="N113" s="26" t="str">
        <f t="shared" si="23"/>
        <v/>
      </c>
      <c r="O113" s="26" t="str">
        <f t="shared" si="23"/>
        <v/>
      </c>
      <c r="P113" s="26" t="str">
        <f t="shared" si="23"/>
        <v/>
      </c>
      <c r="Q113" s="26">
        <f t="shared" si="23"/>
        <v>1</v>
      </c>
      <c r="R113" s="26" t="str">
        <f t="shared" si="23"/>
        <v/>
      </c>
      <c r="S113" s="26" t="str">
        <f t="shared" si="23"/>
        <v/>
      </c>
      <c r="T113" s="26" t="str">
        <f t="shared" si="23"/>
        <v/>
      </c>
      <c r="U113" s="26" t="str">
        <f t="shared" si="26"/>
        <v/>
      </c>
      <c r="V113" s="26" t="str">
        <f t="shared" si="26"/>
        <v/>
      </c>
      <c r="W113" s="26" t="str">
        <f t="shared" si="26"/>
        <v/>
      </c>
      <c r="X113" s="26" t="str">
        <f t="shared" si="26"/>
        <v/>
      </c>
      <c r="Y113" s="26" t="str">
        <f t="shared" si="26"/>
        <v/>
      </c>
      <c r="Z113" s="26" t="str">
        <f t="shared" si="26"/>
        <v/>
      </c>
      <c r="AA113" s="26">
        <f t="shared" si="26"/>
        <v>1</v>
      </c>
      <c r="AB113" s="26">
        <f t="shared" si="26"/>
        <v>1</v>
      </c>
      <c r="AC113" s="26" t="str">
        <f t="shared" si="26"/>
        <v/>
      </c>
      <c r="AD113" s="26" t="str">
        <f t="shared" si="26"/>
        <v/>
      </c>
      <c r="AE113" s="26" t="str">
        <f t="shared" si="26"/>
        <v/>
      </c>
      <c r="AF113" s="26" t="str">
        <f t="shared" si="26"/>
        <v/>
      </c>
      <c r="AG113" s="26" t="str">
        <f t="shared" si="26"/>
        <v/>
      </c>
      <c r="AH113" s="26" t="str">
        <f t="shared" si="26"/>
        <v/>
      </c>
      <c r="AI113" s="26" t="str">
        <f t="shared" si="26"/>
        <v/>
      </c>
      <c r="AJ113" s="26" t="str">
        <f t="shared" si="26"/>
        <v/>
      </c>
      <c r="AK113" s="26" t="str">
        <f t="shared" si="24"/>
        <v/>
      </c>
      <c r="AL113" s="26">
        <f t="shared" si="24"/>
        <v>1</v>
      </c>
      <c r="AM113" s="26">
        <f t="shared" si="24"/>
        <v>1</v>
      </c>
      <c r="AN113" s="26" t="str">
        <f t="shared" si="24"/>
        <v/>
      </c>
      <c r="AO113" s="26" t="str">
        <f t="shared" si="24"/>
        <v/>
      </c>
      <c r="AP113" s="26" t="str">
        <f t="shared" si="24"/>
        <v/>
      </c>
      <c r="AQ113" s="26" t="str">
        <f t="shared" si="24"/>
        <v/>
      </c>
      <c r="AR113" s="26" t="str">
        <f t="shared" si="24"/>
        <v/>
      </c>
    </row>
    <row r="114" spans="1:44" x14ac:dyDescent="0.2">
      <c r="A114" s="27" t="s">
        <v>610</v>
      </c>
      <c r="B114" s="23">
        <f t="shared" si="14"/>
        <v>0</v>
      </c>
      <c r="C114" s="25" t="s">
        <v>233</v>
      </c>
      <c r="D114" s="26" t="str">
        <f t="shared" si="25"/>
        <v/>
      </c>
      <c r="E114" s="26" t="str">
        <f t="shared" si="23"/>
        <v/>
      </c>
      <c r="F114" s="26" t="str">
        <f t="shared" si="23"/>
        <v/>
      </c>
      <c r="G114" s="26" t="str">
        <f t="shared" si="23"/>
        <v/>
      </c>
      <c r="H114" s="26" t="str">
        <f t="shared" si="23"/>
        <v/>
      </c>
      <c r="I114" s="26" t="str">
        <f t="shared" si="23"/>
        <v/>
      </c>
      <c r="J114" s="26" t="str">
        <f t="shared" si="23"/>
        <v/>
      </c>
      <c r="K114" s="26" t="str">
        <f t="shared" si="23"/>
        <v/>
      </c>
      <c r="L114" s="26" t="str">
        <f t="shared" si="23"/>
        <v/>
      </c>
      <c r="M114" s="26" t="str">
        <f t="shared" si="23"/>
        <v/>
      </c>
      <c r="N114" s="26" t="str">
        <f t="shared" si="23"/>
        <v/>
      </c>
      <c r="O114" s="26" t="str">
        <f t="shared" si="23"/>
        <v/>
      </c>
      <c r="P114" s="26" t="str">
        <f t="shared" si="23"/>
        <v/>
      </c>
      <c r="Q114" s="26" t="str">
        <f t="shared" si="23"/>
        <v/>
      </c>
      <c r="R114" s="26" t="str">
        <f t="shared" si="23"/>
        <v/>
      </c>
      <c r="S114" s="26" t="str">
        <f t="shared" si="23"/>
        <v/>
      </c>
      <c r="T114" s="26" t="str">
        <f t="shared" si="23"/>
        <v/>
      </c>
      <c r="U114" s="26" t="str">
        <f t="shared" si="26"/>
        <v/>
      </c>
      <c r="V114" s="26" t="str">
        <f t="shared" si="26"/>
        <v/>
      </c>
      <c r="W114" s="26" t="str">
        <f t="shared" si="26"/>
        <v/>
      </c>
      <c r="X114" s="26" t="str">
        <f t="shared" si="26"/>
        <v/>
      </c>
      <c r="Y114" s="26" t="str">
        <f t="shared" si="26"/>
        <v/>
      </c>
      <c r="Z114" s="26" t="str">
        <f t="shared" si="26"/>
        <v/>
      </c>
      <c r="AA114" s="26" t="str">
        <f t="shared" si="26"/>
        <v/>
      </c>
      <c r="AB114" s="26" t="str">
        <f t="shared" si="26"/>
        <v/>
      </c>
      <c r="AC114" s="26" t="str">
        <f t="shared" si="26"/>
        <v/>
      </c>
      <c r="AD114" s="26" t="str">
        <f t="shared" si="26"/>
        <v/>
      </c>
      <c r="AE114" s="26" t="str">
        <f t="shared" si="26"/>
        <v/>
      </c>
      <c r="AF114" s="26" t="str">
        <f t="shared" si="26"/>
        <v/>
      </c>
      <c r="AG114" s="26" t="str">
        <f t="shared" si="26"/>
        <v/>
      </c>
      <c r="AH114" s="26" t="str">
        <f t="shared" si="26"/>
        <v/>
      </c>
      <c r="AI114" s="26" t="str">
        <f t="shared" si="26"/>
        <v/>
      </c>
      <c r="AJ114" s="26" t="str">
        <f t="shared" si="26"/>
        <v/>
      </c>
      <c r="AK114" s="26" t="str">
        <f t="shared" si="24"/>
        <v/>
      </c>
      <c r="AL114" s="26" t="str">
        <f t="shared" si="24"/>
        <v/>
      </c>
      <c r="AM114" s="26" t="str">
        <f t="shared" si="24"/>
        <v/>
      </c>
      <c r="AN114" s="26" t="str">
        <f t="shared" si="24"/>
        <v/>
      </c>
      <c r="AO114" s="26" t="str">
        <f t="shared" si="24"/>
        <v/>
      </c>
      <c r="AP114" s="26" t="str">
        <f t="shared" si="24"/>
        <v/>
      </c>
      <c r="AQ114" s="26" t="str">
        <f t="shared" si="24"/>
        <v/>
      </c>
      <c r="AR114" s="26" t="str">
        <f t="shared" si="24"/>
        <v/>
      </c>
    </row>
    <row r="115" spans="1:44" x14ac:dyDescent="0.2">
      <c r="A115" s="24" t="s">
        <v>184</v>
      </c>
      <c r="B115" s="23">
        <f t="shared" si="14"/>
        <v>16</v>
      </c>
      <c r="C115" s="25" t="s">
        <v>1368</v>
      </c>
      <c r="D115" s="26">
        <f t="shared" si="25"/>
        <v>1</v>
      </c>
      <c r="E115" s="26">
        <f t="shared" si="23"/>
        <v>1</v>
      </c>
      <c r="F115" s="26" t="str">
        <f t="shared" si="23"/>
        <v/>
      </c>
      <c r="G115" s="26">
        <f t="shared" si="23"/>
        <v>1</v>
      </c>
      <c r="H115" s="26">
        <f t="shared" si="23"/>
        <v>1</v>
      </c>
      <c r="I115" s="26">
        <f t="shared" si="23"/>
        <v>1</v>
      </c>
      <c r="J115" s="26" t="str">
        <f t="shared" si="23"/>
        <v/>
      </c>
      <c r="K115" s="26" t="str">
        <f t="shared" si="23"/>
        <v/>
      </c>
      <c r="L115" s="26" t="str">
        <f t="shared" si="23"/>
        <v/>
      </c>
      <c r="M115" s="26" t="str">
        <f t="shared" si="23"/>
        <v/>
      </c>
      <c r="N115" s="26" t="str">
        <f t="shared" si="23"/>
        <v/>
      </c>
      <c r="O115" s="26">
        <f t="shared" si="23"/>
        <v>1</v>
      </c>
      <c r="P115" s="26" t="str">
        <f t="shared" si="23"/>
        <v/>
      </c>
      <c r="Q115" s="26">
        <f t="shared" si="23"/>
        <v>1</v>
      </c>
      <c r="R115" s="26">
        <f t="shared" si="23"/>
        <v>1</v>
      </c>
      <c r="S115" s="26">
        <f t="shared" si="23"/>
        <v>1</v>
      </c>
      <c r="T115" s="26" t="str">
        <f t="shared" si="23"/>
        <v/>
      </c>
      <c r="U115" s="26" t="str">
        <f t="shared" si="26"/>
        <v/>
      </c>
      <c r="V115" s="26">
        <f t="shared" si="26"/>
        <v>1</v>
      </c>
      <c r="W115" s="26" t="str">
        <f t="shared" si="26"/>
        <v/>
      </c>
      <c r="X115" s="26">
        <f t="shared" si="26"/>
        <v>1</v>
      </c>
      <c r="Y115" s="26" t="str">
        <f t="shared" si="26"/>
        <v/>
      </c>
      <c r="Z115" s="26" t="str">
        <f t="shared" si="26"/>
        <v/>
      </c>
      <c r="AA115" s="26">
        <f t="shared" si="26"/>
        <v>1</v>
      </c>
      <c r="AB115" s="26">
        <f t="shared" si="26"/>
        <v>1</v>
      </c>
      <c r="AC115" s="26" t="str">
        <f t="shared" si="26"/>
        <v/>
      </c>
      <c r="AD115" s="26">
        <f t="shared" si="26"/>
        <v>1</v>
      </c>
      <c r="AE115" s="26" t="str">
        <f t="shared" si="26"/>
        <v/>
      </c>
      <c r="AF115" s="26" t="str">
        <f t="shared" si="26"/>
        <v/>
      </c>
      <c r="AG115" s="26">
        <f t="shared" si="26"/>
        <v>1</v>
      </c>
      <c r="AH115" s="26" t="str">
        <f t="shared" si="26"/>
        <v/>
      </c>
      <c r="AI115" s="26" t="str">
        <f t="shared" si="26"/>
        <v/>
      </c>
      <c r="AJ115" s="26" t="str">
        <f t="shared" si="26"/>
        <v/>
      </c>
      <c r="AK115" s="26" t="str">
        <f t="shared" si="24"/>
        <v/>
      </c>
      <c r="AL115" s="26">
        <f t="shared" si="24"/>
        <v>1</v>
      </c>
      <c r="AM115" s="26" t="str">
        <f t="shared" si="24"/>
        <v/>
      </c>
      <c r="AN115" s="26" t="str">
        <f t="shared" si="24"/>
        <v/>
      </c>
      <c r="AO115" s="26" t="str">
        <f t="shared" si="24"/>
        <v/>
      </c>
      <c r="AP115" s="26" t="str">
        <f t="shared" si="24"/>
        <v/>
      </c>
      <c r="AQ115" s="26" t="str">
        <f t="shared" si="24"/>
        <v/>
      </c>
      <c r="AR115" s="26" t="str">
        <f t="shared" si="24"/>
        <v/>
      </c>
    </row>
    <row r="116" spans="1:44" x14ac:dyDescent="0.2">
      <c r="A116" s="24" t="s">
        <v>185</v>
      </c>
      <c r="B116" s="23">
        <f t="shared" si="14"/>
        <v>9</v>
      </c>
      <c r="C116" s="25" t="s">
        <v>1469</v>
      </c>
      <c r="D116" s="26" t="str">
        <f t="shared" si="25"/>
        <v/>
      </c>
      <c r="E116" s="26" t="str">
        <f t="shared" si="23"/>
        <v/>
      </c>
      <c r="F116" s="26">
        <f t="shared" si="23"/>
        <v>1</v>
      </c>
      <c r="G116" s="26">
        <f t="shared" si="23"/>
        <v>1</v>
      </c>
      <c r="H116" s="26" t="str">
        <f t="shared" si="23"/>
        <v/>
      </c>
      <c r="I116" s="26" t="str">
        <f t="shared" si="23"/>
        <v/>
      </c>
      <c r="J116" s="26" t="str">
        <f t="shared" si="23"/>
        <v/>
      </c>
      <c r="K116" s="26" t="str">
        <f t="shared" si="23"/>
        <v/>
      </c>
      <c r="L116" s="26" t="str">
        <f t="shared" si="23"/>
        <v/>
      </c>
      <c r="M116" s="26" t="str">
        <f t="shared" si="23"/>
        <v/>
      </c>
      <c r="N116" s="26">
        <f t="shared" si="23"/>
        <v>1</v>
      </c>
      <c r="O116" s="26" t="str">
        <f t="shared" si="23"/>
        <v/>
      </c>
      <c r="P116" s="26" t="str">
        <f t="shared" si="23"/>
        <v/>
      </c>
      <c r="Q116" s="26">
        <f t="shared" si="23"/>
        <v>1</v>
      </c>
      <c r="R116" s="26" t="str">
        <f t="shared" si="23"/>
        <v/>
      </c>
      <c r="S116" s="26" t="str">
        <f t="shared" si="23"/>
        <v/>
      </c>
      <c r="T116" s="26" t="str">
        <f t="shared" si="23"/>
        <v/>
      </c>
      <c r="U116" s="26" t="str">
        <f t="shared" si="26"/>
        <v/>
      </c>
      <c r="V116" s="26" t="str">
        <f t="shared" si="26"/>
        <v/>
      </c>
      <c r="W116" s="26">
        <f t="shared" si="26"/>
        <v>1</v>
      </c>
      <c r="X116" s="26" t="str">
        <f t="shared" si="26"/>
        <v/>
      </c>
      <c r="Y116" s="26" t="str">
        <f t="shared" si="26"/>
        <v/>
      </c>
      <c r="Z116" s="26" t="str">
        <f t="shared" si="26"/>
        <v/>
      </c>
      <c r="AA116" s="26">
        <f t="shared" si="26"/>
        <v>1</v>
      </c>
      <c r="AB116" s="26">
        <f t="shared" si="26"/>
        <v>1</v>
      </c>
      <c r="AC116" s="26" t="str">
        <f t="shared" si="26"/>
        <v/>
      </c>
      <c r="AD116" s="26" t="str">
        <f t="shared" si="26"/>
        <v/>
      </c>
      <c r="AE116" s="26" t="str">
        <f t="shared" si="26"/>
        <v/>
      </c>
      <c r="AF116" s="26" t="str">
        <f t="shared" si="26"/>
        <v/>
      </c>
      <c r="AG116" s="26" t="str">
        <f t="shared" si="26"/>
        <v/>
      </c>
      <c r="AH116" s="26" t="str">
        <f t="shared" si="26"/>
        <v/>
      </c>
      <c r="AI116" s="26" t="str">
        <f t="shared" si="26"/>
        <v/>
      </c>
      <c r="AJ116" s="26" t="str">
        <f t="shared" si="26"/>
        <v/>
      </c>
      <c r="AK116" s="26" t="str">
        <f t="shared" si="24"/>
        <v/>
      </c>
      <c r="AL116" s="26">
        <f t="shared" si="24"/>
        <v>1</v>
      </c>
      <c r="AM116" s="26">
        <f t="shared" si="24"/>
        <v>1</v>
      </c>
      <c r="AN116" s="26" t="str">
        <f t="shared" si="24"/>
        <v/>
      </c>
      <c r="AO116" s="26" t="str">
        <f t="shared" si="24"/>
        <v/>
      </c>
      <c r="AP116" s="26" t="str">
        <f t="shared" si="24"/>
        <v/>
      </c>
      <c r="AQ116" s="26" t="str">
        <f t="shared" si="24"/>
        <v/>
      </c>
      <c r="AR116" s="26" t="str">
        <f t="shared" si="24"/>
        <v/>
      </c>
    </row>
    <row r="117" spans="1:44" x14ac:dyDescent="0.2">
      <c r="A117" s="24" t="s">
        <v>954</v>
      </c>
      <c r="B117" s="23">
        <f t="shared" si="14"/>
        <v>1</v>
      </c>
      <c r="C117" s="25">
        <v>73</v>
      </c>
      <c r="D117" s="26" t="str">
        <f t="shared" si="25"/>
        <v/>
      </c>
      <c r="E117" s="26">
        <f t="shared" si="23"/>
        <v>1</v>
      </c>
      <c r="F117" s="26" t="str">
        <f t="shared" si="23"/>
        <v/>
      </c>
      <c r="G117" s="26" t="str">
        <f t="shared" si="23"/>
        <v/>
      </c>
      <c r="H117" s="26" t="str">
        <f t="shared" si="23"/>
        <v/>
      </c>
      <c r="I117" s="26" t="str">
        <f t="shared" si="23"/>
        <v/>
      </c>
      <c r="J117" s="26" t="str">
        <f t="shared" si="23"/>
        <v/>
      </c>
      <c r="K117" s="26" t="str">
        <f t="shared" si="23"/>
        <v/>
      </c>
      <c r="L117" s="26" t="str">
        <f t="shared" si="23"/>
        <v/>
      </c>
      <c r="M117" s="26" t="str">
        <f t="shared" si="23"/>
        <v/>
      </c>
      <c r="N117" s="26" t="str">
        <f t="shared" si="23"/>
        <v/>
      </c>
      <c r="O117" s="26" t="str">
        <f t="shared" si="23"/>
        <v/>
      </c>
      <c r="P117" s="26" t="str">
        <f t="shared" si="23"/>
        <v/>
      </c>
      <c r="Q117" s="26" t="str">
        <f t="shared" si="23"/>
        <v/>
      </c>
      <c r="R117" s="26" t="str">
        <f t="shared" si="23"/>
        <v/>
      </c>
      <c r="S117" s="26" t="str">
        <f t="shared" ref="S117:AH132" si="27">IF(ISERROR(FIND(S$2,$C117)),"",1)</f>
        <v/>
      </c>
      <c r="T117" s="26" t="str">
        <f t="shared" si="27"/>
        <v/>
      </c>
      <c r="U117" s="26" t="str">
        <f t="shared" si="27"/>
        <v/>
      </c>
      <c r="V117" s="26" t="str">
        <f t="shared" si="27"/>
        <v/>
      </c>
      <c r="W117" s="26" t="str">
        <f t="shared" si="27"/>
        <v/>
      </c>
      <c r="X117" s="26" t="str">
        <f t="shared" si="27"/>
        <v/>
      </c>
      <c r="Y117" s="26" t="str">
        <f t="shared" si="27"/>
        <v/>
      </c>
      <c r="Z117" s="26" t="str">
        <f t="shared" si="27"/>
        <v/>
      </c>
      <c r="AA117" s="26" t="str">
        <f t="shared" si="27"/>
        <v/>
      </c>
      <c r="AB117" s="26" t="str">
        <f t="shared" si="27"/>
        <v/>
      </c>
      <c r="AC117" s="26" t="str">
        <f t="shared" si="27"/>
        <v/>
      </c>
      <c r="AD117" s="26" t="str">
        <f t="shared" si="27"/>
        <v/>
      </c>
      <c r="AE117" s="26" t="str">
        <f t="shared" si="27"/>
        <v/>
      </c>
      <c r="AF117" s="26" t="str">
        <f t="shared" si="27"/>
        <v/>
      </c>
      <c r="AG117" s="26" t="str">
        <f t="shared" si="27"/>
        <v/>
      </c>
      <c r="AH117" s="26" t="str">
        <f t="shared" si="27"/>
        <v/>
      </c>
      <c r="AI117" s="26" t="str">
        <f t="shared" si="26"/>
        <v/>
      </c>
      <c r="AJ117" s="26" t="str">
        <f t="shared" si="26"/>
        <v/>
      </c>
      <c r="AK117" s="26" t="str">
        <f t="shared" si="24"/>
        <v/>
      </c>
      <c r="AL117" s="26" t="str">
        <f t="shared" si="24"/>
        <v/>
      </c>
      <c r="AM117" s="26" t="str">
        <f t="shared" si="24"/>
        <v/>
      </c>
      <c r="AN117" s="26" t="str">
        <f t="shared" si="24"/>
        <v/>
      </c>
      <c r="AO117" s="26" t="str">
        <f t="shared" si="24"/>
        <v/>
      </c>
      <c r="AP117" s="26" t="str">
        <f t="shared" si="24"/>
        <v/>
      </c>
      <c r="AQ117" s="26" t="str">
        <f t="shared" si="24"/>
        <v/>
      </c>
      <c r="AR117" s="26" t="str">
        <f t="shared" si="24"/>
        <v/>
      </c>
    </row>
    <row r="118" spans="1:44" x14ac:dyDescent="0.2">
      <c r="A118" s="24" t="s">
        <v>186</v>
      </c>
      <c r="B118" s="23">
        <f t="shared" si="14"/>
        <v>1</v>
      </c>
      <c r="C118" s="25" t="s">
        <v>806</v>
      </c>
      <c r="D118" s="26" t="str">
        <f t="shared" si="25"/>
        <v/>
      </c>
      <c r="E118" s="26" t="str">
        <f t="shared" si="25"/>
        <v/>
      </c>
      <c r="F118" s="26" t="str">
        <f t="shared" si="25"/>
        <v/>
      </c>
      <c r="G118" s="26">
        <f t="shared" si="25"/>
        <v>1</v>
      </c>
      <c r="H118" s="26" t="str">
        <f t="shared" si="25"/>
        <v/>
      </c>
      <c r="I118" s="26" t="str">
        <f t="shared" si="25"/>
        <v/>
      </c>
      <c r="J118" s="26" t="str">
        <f t="shared" si="25"/>
        <v/>
      </c>
      <c r="K118" s="26" t="str">
        <f t="shared" si="25"/>
        <v/>
      </c>
      <c r="L118" s="26" t="str">
        <f t="shared" si="25"/>
        <v/>
      </c>
      <c r="M118" s="26" t="str">
        <f t="shared" si="25"/>
        <v/>
      </c>
      <c r="N118" s="26" t="str">
        <f t="shared" si="25"/>
        <v/>
      </c>
      <c r="O118" s="26" t="str">
        <f t="shared" si="25"/>
        <v/>
      </c>
      <c r="P118" s="26" t="str">
        <f t="shared" si="25"/>
        <v/>
      </c>
      <c r="Q118" s="26" t="str">
        <f t="shared" si="25"/>
        <v/>
      </c>
      <c r="R118" s="26" t="str">
        <f t="shared" si="25"/>
        <v/>
      </c>
      <c r="S118" s="26" t="str">
        <f t="shared" si="25"/>
        <v/>
      </c>
      <c r="T118" s="26" t="str">
        <f t="shared" si="27"/>
        <v/>
      </c>
      <c r="U118" s="26" t="str">
        <f t="shared" si="27"/>
        <v/>
      </c>
      <c r="V118" s="26" t="str">
        <f t="shared" si="27"/>
        <v/>
      </c>
      <c r="W118" s="26" t="str">
        <f t="shared" si="27"/>
        <v/>
      </c>
      <c r="X118" s="26" t="str">
        <f t="shared" si="27"/>
        <v/>
      </c>
      <c r="Y118" s="26" t="str">
        <f t="shared" si="27"/>
        <v/>
      </c>
      <c r="Z118" s="26" t="str">
        <f t="shared" si="27"/>
        <v/>
      </c>
      <c r="AA118" s="26" t="str">
        <f t="shared" si="27"/>
        <v/>
      </c>
      <c r="AB118" s="26" t="str">
        <f t="shared" si="27"/>
        <v/>
      </c>
      <c r="AC118" s="26" t="str">
        <f t="shared" si="27"/>
        <v/>
      </c>
      <c r="AD118" s="26" t="str">
        <f t="shared" si="27"/>
        <v/>
      </c>
      <c r="AE118" s="26" t="str">
        <f t="shared" si="27"/>
        <v/>
      </c>
      <c r="AF118" s="26" t="str">
        <f t="shared" si="27"/>
        <v/>
      </c>
      <c r="AG118" s="26" t="str">
        <f t="shared" si="27"/>
        <v/>
      </c>
      <c r="AH118" s="26" t="str">
        <f t="shared" si="27"/>
        <v/>
      </c>
      <c r="AI118" s="26" t="str">
        <f t="shared" si="26"/>
        <v/>
      </c>
      <c r="AJ118" s="26" t="str">
        <f t="shared" si="26"/>
        <v/>
      </c>
      <c r="AK118" s="26" t="str">
        <f t="shared" si="24"/>
        <v/>
      </c>
      <c r="AL118" s="26" t="str">
        <f t="shared" si="24"/>
        <v/>
      </c>
      <c r="AM118" s="26" t="str">
        <f t="shared" si="24"/>
        <v/>
      </c>
      <c r="AN118" s="26" t="str">
        <f t="shared" si="24"/>
        <v/>
      </c>
      <c r="AO118" s="26" t="str">
        <f t="shared" si="24"/>
        <v/>
      </c>
      <c r="AP118" s="26" t="str">
        <f t="shared" si="24"/>
        <v/>
      </c>
      <c r="AQ118" s="26" t="str">
        <f t="shared" si="24"/>
        <v/>
      </c>
      <c r="AR118" s="26" t="str">
        <f t="shared" si="24"/>
        <v/>
      </c>
    </row>
    <row r="119" spans="1:44" x14ac:dyDescent="0.2">
      <c r="A119" s="24" t="s">
        <v>187</v>
      </c>
      <c r="B119" s="23">
        <f t="shared" si="14"/>
        <v>5</v>
      </c>
      <c r="C119" s="25" t="s">
        <v>1362</v>
      </c>
      <c r="D119" s="26">
        <f t="shared" si="25"/>
        <v>1</v>
      </c>
      <c r="E119" s="26">
        <f t="shared" si="25"/>
        <v>1</v>
      </c>
      <c r="F119" s="26">
        <f t="shared" si="25"/>
        <v>1</v>
      </c>
      <c r="G119" s="26">
        <f t="shared" si="25"/>
        <v>1</v>
      </c>
      <c r="H119" s="26">
        <f t="shared" si="25"/>
        <v>1</v>
      </c>
      <c r="I119" s="26" t="str">
        <f t="shared" si="25"/>
        <v/>
      </c>
      <c r="J119" s="26" t="str">
        <f t="shared" si="25"/>
        <v/>
      </c>
      <c r="K119" s="26" t="str">
        <f t="shared" si="25"/>
        <v/>
      </c>
      <c r="L119" s="26" t="str">
        <f t="shared" si="25"/>
        <v/>
      </c>
      <c r="M119" s="26" t="str">
        <f t="shared" si="25"/>
        <v/>
      </c>
      <c r="N119" s="26" t="str">
        <f t="shared" si="25"/>
        <v/>
      </c>
      <c r="O119" s="26" t="str">
        <f t="shared" si="25"/>
        <v/>
      </c>
      <c r="P119" s="26" t="str">
        <f t="shared" si="25"/>
        <v/>
      </c>
      <c r="Q119" s="26" t="str">
        <f t="shared" si="25"/>
        <v/>
      </c>
      <c r="R119" s="26" t="str">
        <f t="shared" si="25"/>
        <v/>
      </c>
      <c r="S119" s="26" t="str">
        <f t="shared" si="25"/>
        <v/>
      </c>
      <c r="T119" s="26" t="str">
        <f t="shared" si="27"/>
        <v/>
      </c>
      <c r="U119" s="26" t="str">
        <f t="shared" si="27"/>
        <v/>
      </c>
      <c r="V119" s="26" t="str">
        <f t="shared" si="27"/>
        <v/>
      </c>
      <c r="W119" s="26" t="str">
        <f t="shared" si="27"/>
        <v/>
      </c>
      <c r="X119" s="26" t="str">
        <f t="shared" si="27"/>
        <v/>
      </c>
      <c r="Y119" s="26" t="str">
        <f t="shared" si="27"/>
        <v/>
      </c>
      <c r="Z119" s="26" t="str">
        <f t="shared" si="27"/>
        <v/>
      </c>
      <c r="AA119" s="26" t="str">
        <f t="shared" si="27"/>
        <v/>
      </c>
      <c r="AB119" s="26" t="str">
        <f t="shared" si="27"/>
        <v/>
      </c>
      <c r="AC119" s="26" t="str">
        <f t="shared" si="27"/>
        <v/>
      </c>
      <c r="AD119" s="26" t="str">
        <f t="shared" si="27"/>
        <v/>
      </c>
      <c r="AE119" s="26" t="str">
        <f t="shared" si="27"/>
        <v/>
      </c>
      <c r="AF119" s="26" t="str">
        <f t="shared" si="27"/>
        <v/>
      </c>
      <c r="AG119" s="26" t="str">
        <f t="shared" si="27"/>
        <v/>
      </c>
      <c r="AH119" s="26" t="str">
        <f t="shared" si="27"/>
        <v/>
      </c>
      <c r="AI119" s="26" t="str">
        <f t="shared" si="26"/>
        <v/>
      </c>
      <c r="AJ119" s="26" t="str">
        <f t="shared" si="26"/>
        <v/>
      </c>
      <c r="AK119" s="26" t="str">
        <f t="shared" si="24"/>
        <v/>
      </c>
      <c r="AL119" s="26" t="str">
        <f t="shared" si="24"/>
        <v/>
      </c>
      <c r="AM119" s="26" t="str">
        <f t="shared" si="24"/>
        <v/>
      </c>
      <c r="AN119" s="26" t="str">
        <f t="shared" si="24"/>
        <v/>
      </c>
      <c r="AO119" s="26" t="str">
        <f t="shared" si="24"/>
        <v/>
      </c>
      <c r="AP119" s="26" t="str">
        <f t="shared" si="24"/>
        <v/>
      </c>
      <c r="AQ119" s="26" t="str">
        <f t="shared" si="24"/>
        <v/>
      </c>
      <c r="AR119" s="26" t="str">
        <f t="shared" si="24"/>
        <v/>
      </c>
    </row>
    <row r="120" spans="1:44" x14ac:dyDescent="0.2">
      <c r="A120" s="24" t="s">
        <v>188</v>
      </c>
      <c r="B120" s="23">
        <f t="shared" si="14"/>
        <v>20</v>
      </c>
      <c r="C120" s="25" t="s">
        <v>1470</v>
      </c>
      <c r="D120" s="26">
        <f t="shared" si="25"/>
        <v>1</v>
      </c>
      <c r="E120" s="26">
        <f t="shared" si="25"/>
        <v>1</v>
      </c>
      <c r="F120" s="26">
        <f t="shared" si="25"/>
        <v>1</v>
      </c>
      <c r="G120" s="26">
        <f t="shared" si="25"/>
        <v>1</v>
      </c>
      <c r="H120" s="26">
        <f t="shared" si="25"/>
        <v>1</v>
      </c>
      <c r="I120" s="26">
        <f t="shared" si="25"/>
        <v>1</v>
      </c>
      <c r="J120" s="26">
        <f t="shared" si="25"/>
        <v>1</v>
      </c>
      <c r="K120" s="26" t="str">
        <f t="shared" si="25"/>
        <v/>
      </c>
      <c r="L120" s="26" t="str">
        <f t="shared" si="25"/>
        <v/>
      </c>
      <c r="M120" s="26">
        <f t="shared" si="25"/>
        <v>1</v>
      </c>
      <c r="N120" s="26">
        <f t="shared" si="25"/>
        <v>1</v>
      </c>
      <c r="O120" s="26">
        <f t="shared" si="25"/>
        <v>1</v>
      </c>
      <c r="P120" s="26" t="str">
        <f t="shared" si="25"/>
        <v/>
      </c>
      <c r="Q120" s="26">
        <f t="shared" si="25"/>
        <v>1</v>
      </c>
      <c r="R120" s="26">
        <f t="shared" si="25"/>
        <v>1</v>
      </c>
      <c r="S120" s="26">
        <f t="shared" si="25"/>
        <v>1</v>
      </c>
      <c r="T120" s="26" t="str">
        <f t="shared" si="27"/>
        <v/>
      </c>
      <c r="U120" s="26" t="str">
        <f t="shared" si="27"/>
        <v/>
      </c>
      <c r="V120" s="26">
        <f t="shared" si="27"/>
        <v>1</v>
      </c>
      <c r="W120" s="26" t="str">
        <f t="shared" si="27"/>
        <v/>
      </c>
      <c r="X120" s="26">
        <f t="shared" si="27"/>
        <v>1</v>
      </c>
      <c r="Y120" s="26" t="str">
        <f t="shared" si="27"/>
        <v/>
      </c>
      <c r="Z120" s="26" t="str">
        <f t="shared" si="27"/>
        <v/>
      </c>
      <c r="AA120" s="26">
        <f t="shared" si="27"/>
        <v>1</v>
      </c>
      <c r="AB120" s="26">
        <f t="shared" si="27"/>
        <v>1</v>
      </c>
      <c r="AC120" s="26" t="str">
        <f t="shared" si="27"/>
        <v/>
      </c>
      <c r="AD120" s="26">
        <f t="shared" si="27"/>
        <v>1</v>
      </c>
      <c r="AE120" s="26" t="str">
        <f t="shared" si="27"/>
        <v/>
      </c>
      <c r="AF120" s="26">
        <f t="shared" si="27"/>
        <v>1</v>
      </c>
      <c r="AG120" s="26" t="str">
        <f t="shared" si="27"/>
        <v/>
      </c>
      <c r="AH120" s="26" t="str">
        <f t="shared" si="27"/>
        <v/>
      </c>
      <c r="AI120" s="26" t="str">
        <f t="shared" si="26"/>
        <v/>
      </c>
      <c r="AJ120" s="26" t="str">
        <f t="shared" si="26"/>
        <v/>
      </c>
      <c r="AK120" s="26" t="str">
        <f t="shared" si="24"/>
        <v/>
      </c>
      <c r="AL120" s="26">
        <f t="shared" si="24"/>
        <v>1</v>
      </c>
      <c r="AM120" s="26" t="str">
        <f t="shared" si="24"/>
        <v/>
      </c>
      <c r="AN120" s="26" t="str">
        <f t="shared" si="24"/>
        <v/>
      </c>
      <c r="AO120" s="26" t="str">
        <f t="shared" si="24"/>
        <v/>
      </c>
      <c r="AP120" s="26" t="str">
        <f t="shared" si="24"/>
        <v/>
      </c>
      <c r="AQ120" s="26" t="str">
        <f t="shared" si="24"/>
        <v/>
      </c>
      <c r="AR120" s="26" t="str">
        <f t="shared" si="24"/>
        <v/>
      </c>
    </row>
    <row r="121" spans="1:44" x14ac:dyDescent="0.2">
      <c r="A121" s="24" t="s">
        <v>576</v>
      </c>
      <c r="B121" s="23">
        <f t="shared" si="14"/>
        <v>1</v>
      </c>
      <c r="C121" s="25" t="s">
        <v>822</v>
      </c>
      <c r="D121" s="26" t="str">
        <f t="shared" si="25"/>
        <v/>
      </c>
      <c r="E121" s="26">
        <f t="shared" si="25"/>
        <v>1</v>
      </c>
      <c r="F121" s="26" t="str">
        <f t="shared" si="25"/>
        <v/>
      </c>
      <c r="G121" s="26" t="str">
        <f t="shared" si="25"/>
        <v/>
      </c>
      <c r="H121" s="26" t="str">
        <f t="shared" si="25"/>
        <v/>
      </c>
      <c r="I121" s="26" t="str">
        <f t="shared" si="25"/>
        <v/>
      </c>
      <c r="J121" s="26" t="str">
        <f t="shared" si="25"/>
        <v/>
      </c>
      <c r="K121" s="26" t="str">
        <f t="shared" si="25"/>
        <v/>
      </c>
      <c r="L121" s="26" t="str">
        <f t="shared" si="25"/>
        <v/>
      </c>
      <c r="M121" s="26" t="str">
        <f t="shared" si="25"/>
        <v/>
      </c>
      <c r="N121" s="26" t="str">
        <f t="shared" si="25"/>
        <v/>
      </c>
      <c r="O121" s="26" t="str">
        <f t="shared" si="25"/>
        <v/>
      </c>
      <c r="P121" s="26" t="str">
        <f t="shared" si="25"/>
        <v/>
      </c>
      <c r="Q121" s="26" t="str">
        <f t="shared" si="25"/>
        <v/>
      </c>
      <c r="R121" s="26" t="str">
        <f t="shared" si="25"/>
        <v/>
      </c>
      <c r="S121" s="26" t="str">
        <f t="shared" si="25"/>
        <v/>
      </c>
      <c r="T121" s="26" t="str">
        <f t="shared" si="27"/>
        <v/>
      </c>
      <c r="U121" s="26" t="str">
        <f t="shared" si="27"/>
        <v/>
      </c>
      <c r="V121" s="26" t="str">
        <f t="shared" si="27"/>
        <v/>
      </c>
      <c r="W121" s="26" t="str">
        <f t="shared" si="27"/>
        <v/>
      </c>
      <c r="X121" s="26" t="str">
        <f t="shared" si="27"/>
        <v/>
      </c>
      <c r="Y121" s="26" t="str">
        <f t="shared" si="27"/>
        <v/>
      </c>
      <c r="Z121" s="26" t="str">
        <f t="shared" si="27"/>
        <v/>
      </c>
      <c r="AA121" s="26" t="str">
        <f t="shared" si="27"/>
        <v/>
      </c>
      <c r="AB121" s="26" t="str">
        <f t="shared" si="27"/>
        <v/>
      </c>
      <c r="AC121" s="26" t="str">
        <f t="shared" si="27"/>
        <v/>
      </c>
      <c r="AD121" s="26" t="str">
        <f t="shared" si="27"/>
        <v/>
      </c>
      <c r="AE121" s="26" t="str">
        <f t="shared" si="27"/>
        <v/>
      </c>
      <c r="AF121" s="26" t="str">
        <f t="shared" si="27"/>
        <v/>
      </c>
      <c r="AG121" s="26" t="str">
        <f t="shared" si="27"/>
        <v/>
      </c>
      <c r="AH121" s="26" t="str">
        <f t="shared" si="27"/>
        <v/>
      </c>
      <c r="AI121" s="26" t="str">
        <f t="shared" si="26"/>
        <v/>
      </c>
      <c r="AJ121" s="26" t="str">
        <f t="shared" si="26"/>
        <v/>
      </c>
      <c r="AK121" s="26" t="str">
        <f t="shared" si="24"/>
        <v/>
      </c>
      <c r="AL121" s="26" t="str">
        <f t="shared" si="24"/>
        <v/>
      </c>
      <c r="AM121" s="26" t="str">
        <f t="shared" si="24"/>
        <v/>
      </c>
      <c r="AN121" s="26" t="str">
        <f t="shared" si="24"/>
        <v/>
      </c>
      <c r="AO121" s="26" t="str">
        <f t="shared" si="24"/>
        <v/>
      </c>
      <c r="AP121" s="26" t="str">
        <f t="shared" si="24"/>
        <v/>
      </c>
      <c r="AQ121" s="26" t="str">
        <f t="shared" si="24"/>
        <v/>
      </c>
      <c r="AR121" s="26" t="str">
        <f t="shared" si="24"/>
        <v/>
      </c>
    </row>
    <row r="122" spans="1:44" x14ac:dyDescent="0.2">
      <c r="A122" s="24" t="s">
        <v>206</v>
      </c>
      <c r="B122" s="23">
        <f t="shared" si="14"/>
        <v>24</v>
      </c>
      <c r="C122" s="25" t="s">
        <v>1559</v>
      </c>
      <c r="D122" s="26">
        <f t="shared" si="25"/>
        <v>1</v>
      </c>
      <c r="E122" s="26">
        <f t="shared" si="25"/>
        <v>1</v>
      </c>
      <c r="F122" s="26" t="str">
        <f t="shared" si="25"/>
        <v/>
      </c>
      <c r="G122" s="26">
        <f t="shared" si="25"/>
        <v>1</v>
      </c>
      <c r="H122" s="26">
        <f t="shared" si="25"/>
        <v>1</v>
      </c>
      <c r="I122" s="26">
        <f t="shared" si="25"/>
        <v>1</v>
      </c>
      <c r="J122" s="26">
        <f t="shared" si="25"/>
        <v>1</v>
      </c>
      <c r="K122" s="26" t="str">
        <f t="shared" si="25"/>
        <v/>
      </c>
      <c r="L122" s="26">
        <f t="shared" si="25"/>
        <v>1</v>
      </c>
      <c r="M122" s="26">
        <f t="shared" si="25"/>
        <v>1</v>
      </c>
      <c r="N122" s="26">
        <f t="shared" si="25"/>
        <v>1</v>
      </c>
      <c r="O122" s="26">
        <f t="shared" si="25"/>
        <v>1</v>
      </c>
      <c r="P122" s="26">
        <f t="shared" si="25"/>
        <v>1</v>
      </c>
      <c r="Q122" s="26">
        <f t="shared" si="25"/>
        <v>1</v>
      </c>
      <c r="R122" s="26">
        <f t="shared" si="25"/>
        <v>1</v>
      </c>
      <c r="S122" s="26">
        <f t="shared" si="25"/>
        <v>1</v>
      </c>
      <c r="T122" s="26">
        <f t="shared" si="27"/>
        <v>1</v>
      </c>
      <c r="U122" s="26">
        <f t="shared" si="27"/>
        <v>1</v>
      </c>
      <c r="V122" s="26">
        <f t="shared" si="27"/>
        <v>1</v>
      </c>
      <c r="W122" s="26">
        <f t="shared" si="27"/>
        <v>1</v>
      </c>
      <c r="X122" s="26">
        <f t="shared" si="27"/>
        <v>1</v>
      </c>
      <c r="Y122" s="26">
        <f t="shared" si="27"/>
        <v>1</v>
      </c>
      <c r="Z122" s="26" t="str">
        <f t="shared" si="27"/>
        <v/>
      </c>
      <c r="AA122" s="26">
        <f t="shared" si="27"/>
        <v>1</v>
      </c>
      <c r="AB122" s="26" t="str">
        <f t="shared" si="27"/>
        <v/>
      </c>
      <c r="AC122" s="26" t="str">
        <f t="shared" si="27"/>
        <v/>
      </c>
      <c r="AD122" s="26">
        <f t="shared" si="27"/>
        <v>1</v>
      </c>
      <c r="AE122" s="26">
        <f t="shared" si="27"/>
        <v>1</v>
      </c>
      <c r="AF122" s="26" t="str">
        <f t="shared" si="27"/>
        <v/>
      </c>
      <c r="AG122" s="26" t="str">
        <f t="shared" si="27"/>
        <v/>
      </c>
      <c r="AH122" s="26" t="str">
        <f t="shared" si="27"/>
        <v/>
      </c>
      <c r="AI122" s="26" t="str">
        <f t="shared" si="26"/>
        <v/>
      </c>
      <c r="AJ122" s="26" t="str">
        <f t="shared" si="26"/>
        <v/>
      </c>
      <c r="AK122" s="26" t="str">
        <f t="shared" si="24"/>
        <v/>
      </c>
      <c r="AL122" s="26">
        <f t="shared" si="24"/>
        <v>1</v>
      </c>
      <c r="AM122" s="26" t="str">
        <f t="shared" si="24"/>
        <v/>
      </c>
      <c r="AN122" s="26" t="str">
        <f t="shared" si="24"/>
        <v/>
      </c>
      <c r="AO122" s="26" t="str">
        <f t="shared" si="24"/>
        <v/>
      </c>
      <c r="AP122" s="26" t="str">
        <f t="shared" si="24"/>
        <v/>
      </c>
      <c r="AQ122" s="26" t="str">
        <f t="shared" si="24"/>
        <v/>
      </c>
      <c r="AR122" s="26" t="str">
        <f t="shared" si="24"/>
        <v/>
      </c>
    </row>
    <row r="123" spans="1:44" x14ac:dyDescent="0.2">
      <c r="A123" s="24" t="s">
        <v>207</v>
      </c>
      <c r="B123" s="23">
        <f t="shared" si="14"/>
        <v>7</v>
      </c>
      <c r="C123" s="25" t="s">
        <v>1414</v>
      </c>
      <c r="D123" s="26" t="str">
        <f t="shared" si="25"/>
        <v/>
      </c>
      <c r="E123" s="26" t="str">
        <f t="shared" si="25"/>
        <v/>
      </c>
      <c r="F123" s="26" t="str">
        <f t="shared" si="25"/>
        <v/>
      </c>
      <c r="G123" s="26">
        <f t="shared" si="25"/>
        <v>1</v>
      </c>
      <c r="H123" s="26" t="str">
        <f t="shared" si="25"/>
        <v/>
      </c>
      <c r="I123" s="26" t="str">
        <f t="shared" si="25"/>
        <v/>
      </c>
      <c r="J123" s="26" t="str">
        <f t="shared" si="25"/>
        <v/>
      </c>
      <c r="K123" s="26" t="str">
        <f t="shared" si="25"/>
        <v/>
      </c>
      <c r="L123" s="26" t="str">
        <f t="shared" si="25"/>
        <v/>
      </c>
      <c r="M123" s="26" t="str">
        <f t="shared" si="25"/>
        <v/>
      </c>
      <c r="N123" s="26" t="str">
        <f t="shared" si="25"/>
        <v/>
      </c>
      <c r="O123" s="26" t="str">
        <f t="shared" si="25"/>
        <v/>
      </c>
      <c r="P123" s="26" t="str">
        <f t="shared" si="25"/>
        <v/>
      </c>
      <c r="Q123" s="26">
        <f t="shared" si="25"/>
        <v>1</v>
      </c>
      <c r="R123" s="26">
        <f t="shared" si="25"/>
        <v>1</v>
      </c>
      <c r="S123" s="26" t="str">
        <f t="shared" si="25"/>
        <v/>
      </c>
      <c r="T123" s="26">
        <f t="shared" si="27"/>
        <v>1</v>
      </c>
      <c r="U123" s="26">
        <f t="shared" si="27"/>
        <v>1</v>
      </c>
      <c r="V123" s="26">
        <f t="shared" si="27"/>
        <v>1</v>
      </c>
      <c r="W123" s="26" t="str">
        <f t="shared" si="27"/>
        <v/>
      </c>
      <c r="X123" s="26" t="str">
        <f t="shared" si="27"/>
        <v/>
      </c>
      <c r="Y123" s="26" t="str">
        <f t="shared" si="27"/>
        <v/>
      </c>
      <c r="Z123" s="26" t="str">
        <f t="shared" si="27"/>
        <v/>
      </c>
      <c r="AA123" s="26">
        <f t="shared" si="27"/>
        <v>1</v>
      </c>
      <c r="AB123" s="26" t="str">
        <f t="shared" si="27"/>
        <v/>
      </c>
      <c r="AC123" s="26" t="str">
        <f t="shared" si="27"/>
        <v/>
      </c>
      <c r="AD123" s="26" t="str">
        <f t="shared" si="27"/>
        <v/>
      </c>
      <c r="AE123" s="26" t="str">
        <f t="shared" si="27"/>
        <v/>
      </c>
      <c r="AF123" s="26" t="str">
        <f t="shared" si="27"/>
        <v/>
      </c>
      <c r="AG123" s="26" t="str">
        <f t="shared" si="27"/>
        <v/>
      </c>
      <c r="AH123" s="26" t="str">
        <f t="shared" si="27"/>
        <v/>
      </c>
      <c r="AI123" s="26" t="str">
        <f t="shared" si="26"/>
        <v/>
      </c>
      <c r="AJ123" s="26" t="str">
        <f t="shared" si="26"/>
        <v/>
      </c>
      <c r="AK123" s="26" t="str">
        <f t="shared" si="24"/>
        <v/>
      </c>
      <c r="AL123" s="26" t="str">
        <f t="shared" si="24"/>
        <v/>
      </c>
      <c r="AM123" s="26" t="str">
        <f t="shared" si="24"/>
        <v/>
      </c>
      <c r="AN123" s="26" t="str">
        <f t="shared" si="24"/>
        <v/>
      </c>
      <c r="AO123" s="26" t="str">
        <f t="shared" si="24"/>
        <v/>
      </c>
      <c r="AP123" s="26" t="str">
        <f t="shared" si="24"/>
        <v/>
      </c>
      <c r="AQ123" s="26" t="str">
        <f t="shared" si="24"/>
        <v/>
      </c>
      <c r="AR123" s="26" t="str">
        <f t="shared" si="24"/>
        <v/>
      </c>
    </row>
    <row r="124" spans="1:44" ht="11.25" customHeight="1" x14ac:dyDescent="0.2">
      <c r="A124" s="24" t="s">
        <v>208</v>
      </c>
      <c r="B124" s="23">
        <f t="shared" si="14"/>
        <v>3</v>
      </c>
      <c r="C124" s="25" t="s">
        <v>1415</v>
      </c>
      <c r="D124" s="26" t="str">
        <f t="shared" si="25"/>
        <v/>
      </c>
      <c r="E124" s="26" t="str">
        <f t="shared" si="25"/>
        <v/>
      </c>
      <c r="F124" s="26" t="str">
        <f t="shared" si="25"/>
        <v/>
      </c>
      <c r="G124" s="26" t="str">
        <f t="shared" si="25"/>
        <v/>
      </c>
      <c r="H124" s="26" t="str">
        <f t="shared" si="25"/>
        <v/>
      </c>
      <c r="I124" s="26" t="str">
        <f t="shared" si="25"/>
        <v/>
      </c>
      <c r="J124" s="26" t="str">
        <f t="shared" si="25"/>
        <v/>
      </c>
      <c r="K124" s="26" t="str">
        <f t="shared" si="25"/>
        <v/>
      </c>
      <c r="L124" s="26" t="str">
        <f t="shared" si="25"/>
        <v/>
      </c>
      <c r="M124" s="26" t="str">
        <f t="shared" si="25"/>
        <v/>
      </c>
      <c r="N124" s="26" t="str">
        <f t="shared" si="25"/>
        <v/>
      </c>
      <c r="O124" s="26" t="str">
        <f t="shared" si="25"/>
        <v/>
      </c>
      <c r="P124" s="26" t="str">
        <f t="shared" si="25"/>
        <v/>
      </c>
      <c r="Q124" s="26" t="str">
        <f t="shared" si="25"/>
        <v/>
      </c>
      <c r="R124" s="26" t="str">
        <f t="shared" si="25"/>
        <v/>
      </c>
      <c r="S124" s="26" t="str">
        <f t="shared" si="25"/>
        <v/>
      </c>
      <c r="T124" s="26">
        <f t="shared" si="27"/>
        <v>1</v>
      </c>
      <c r="U124" s="26">
        <f t="shared" si="27"/>
        <v>1</v>
      </c>
      <c r="V124" s="26" t="str">
        <f t="shared" si="27"/>
        <v/>
      </c>
      <c r="W124" s="26" t="str">
        <f t="shared" si="27"/>
        <v/>
      </c>
      <c r="X124" s="26">
        <f t="shared" si="27"/>
        <v>1</v>
      </c>
      <c r="Y124" s="26" t="str">
        <f t="shared" si="27"/>
        <v/>
      </c>
      <c r="Z124" s="26" t="str">
        <f t="shared" si="27"/>
        <v/>
      </c>
      <c r="AA124" s="26" t="str">
        <f t="shared" si="27"/>
        <v/>
      </c>
      <c r="AB124" s="26" t="str">
        <f t="shared" si="27"/>
        <v/>
      </c>
      <c r="AC124" s="26" t="str">
        <f t="shared" si="27"/>
        <v/>
      </c>
      <c r="AD124" s="26" t="str">
        <f t="shared" si="27"/>
        <v/>
      </c>
      <c r="AE124" s="26" t="str">
        <f t="shared" si="27"/>
        <v/>
      </c>
      <c r="AF124" s="26" t="str">
        <f t="shared" si="27"/>
        <v/>
      </c>
      <c r="AG124" s="26" t="str">
        <f t="shared" si="27"/>
        <v/>
      </c>
      <c r="AH124" s="26" t="str">
        <f t="shared" si="27"/>
        <v/>
      </c>
      <c r="AI124" s="26" t="str">
        <f t="shared" si="26"/>
        <v/>
      </c>
      <c r="AJ124" s="26" t="str">
        <f t="shared" ref="AJ124:AR124" si="28">IF(ISERROR(FIND(AJ$2,$C124)),"",1)</f>
        <v/>
      </c>
      <c r="AK124" s="26" t="str">
        <f t="shared" si="28"/>
        <v/>
      </c>
      <c r="AL124" s="26" t="str">
        <f t="shared" si="28"/>
        <v/>
      </c>
      <c r="AM124" s="26" t="str">
        <f t="shared" si="28"/>
        <v/>
      </c>
      <c r="AN124" s="26" t="str">
        <f t="shared" si="28"/>
        <v/>
      </c>
      <c r="AO124" s="26" t="str">
        <f t="shared" si="28"/>
        <v/>
      </c>
      <c r="AP124" s="26" t="str">
        <f t="shared" si="28"/>
        <v/>
      </c>
      <c r="AQ124" s="26" t="str">
        <f t="shared" si="28"/>
        <v/>
      </c>
      <c r="AR124" s="26" t="str">
        <f t="shared" si="28"/>
        <v/>
      </c>
    </row>
    <row r="125" spans="1:44" x14ac:dyDescent="0.2">
      <c r="A125" s="24" t="s">
        <v>948</v>
      </c>
      <c r="B125" s="23">
        <f t="shared" si="14"/>
        <v>2</v>
      </c>
      <c r="C125" s="25" t="s">
        <v>950</v>
      </c>
      <c r="D125" s="26" t="str">
        <f t="shared" si="25"/>
        <v/>
      </c>
      <c r="E125" s="26">
        <f t="shared" si="25"/>
        <v>1</v>
      </c>
      <c r="F125" s="26" t="str">
        <f t="shared" si="25"/>
        <v/>
      </c>
      <c r="G125" s="26" t="str">
        <f t="shared" si="25"/>
        <v/>
      </c>
      <c r="H125" s="26" t="str">
        <f t="shared" si="25"/>
        <v/>
      </c>
      <c r="I125" s="26" t="str">
        <f t="shared" si="25"/>
        <v/>
      </c>
      <c r="J125" s="26" t="str">
        <f t="shared" si="25"/>
        <v/>
      </c>
      <c r="K125" s="26" t="str">
        <f t="shared" si="25"/>
        <v/>
      </c>
      <c r="L125" s="26" t="str">
        <f t="shared" si="25"/>
        <v/>
      </c>
      <c r="M125" s="26" t="str">
        <f t="shared" si="25"/>
        <v/>
      </c>
      <c r="N125" s="26" t="str">
        <f t="shared" si="25"/>
        <v/>
      </c>
      <c r="O125" s="26" t="str">
        <f t="shared" si="25"/>
        <v/>
      </c>
      <c r="P125" s="26" t="str">
        <f t="shared" si="25"/>
        <v/>
      </c>
      <c r="Q125" s="26" t="str">
        <f t="shared" si="25"/>
        <v/>
      </c>
      <c r="R125" s="26" t="str">
        <f t="shared" si="25"/>
        <v/>
      </c>
      <c r="S125" s="26" t="str">
        <f t="shared" si="25"/>
        <v/>
      </c>
      <c r="T125" s="26" t="str">
        <f t="shared" si="27"/>
        <v/>
      </c>
      <c r="U125" s="26" t="str">
        <f t="shared" si="27"/>
        <v/>
      </c>
      <c r="V125" s="26">
        <f t="shared" si="27"/>
        <v>1</v>
      </c>
      <c r="W125" s="26" t="str">
        <f t="shared" si="27"/>
        <v/>
      </c>
      <c r="X125" s="26" t="str">
        <f t="shared" si="27"/>
        <v/>
      </c>
      <c r="Y125" s="26" t="str">
        <f t="shared" si="27"/>
        <v/>
      </c>
      <c r="Z125" s="26" t="str">
        <f t="shared" si="27"/>
        <v/>
      </c>
      <c r="AA125" s="26" t="str">
        <f t="shared" si="27"/>
        <v/>
      </c>
      <c r="AB125" s="26" t="str">
        <f t="shared" si="27"/>
        <v/>
      </c>
      <c r="AC125" s="26" t="str">
        <f t="shared" si="27"/>
        <v/>
      </c>
      <c r="AD125" s="26" t="str">
        <f t="shared" si="27"/>
        <v/>
      </c>
      <c r="AE125" s="26" t="str">
        <f t="shared" si="27"/>
        <v/>
      </c>
      <c r="AF125" s="26" t="str">
        <f t="shared" si="27"/>
        <v/>
      </c>
      <c r="AG125" s="26" t="str">
        <f t="shared" si="27"/>
        <v/>
      </c>
      <c r="AH125" s="26" t="str">
        <f t="shared" si="27"/>
        <v/>
      </c>
      <c r="AI125" s="26" t="str">
        <f t="shared" ref="AI125:AR151" si="29">IF(ISERROR(FIND(AI$2,$C125)),"",1)</f>
        <v/>
      </c>
      <c r="AJ125" s="26" t="str">
        <f t="shared" si="29"/>
        <v/>
      </c>
      <c r="AK125" s="26" t="str">
        <f t="shared" si="29"/>
        <v/>
      </c>
      <c r="AL125" s="26" t="str">
        <f t="shared" si="29"/>
        <v/>
      </c>
      <c r="AM125" s="26" t="str">
        <f t="shared" si="29"/>
        <v/>
      </c>
      <c r="AN125" s="26" t="str">
        <f t="shared" si="29"/>
        <v/>
      </c>
      <c r="AO125" s="26" t="str">
        <f t="shared" si="29"/>
        <v/>
      </c>
      <c r="AP125" s="26" t="str">
        <f t="shared" si="29"/>
        <v/>
      </c>
      <c r="AQ125" s="26" t="str">
        <f t="shared" si="29"/>
        <v/>
      </c>
      <c r="AR125" s="26" t="str">
        <f t="shared" si="29"/>
        <v/>
      </c>
    </row>
    <row r="126" spans="1:44" x14ac:dyDescent="0.2">
      <c r="A126" s="24" t="s">
        <v>209</v>
      </c>
      <c r="B126" s="23">
        <f t="shared" si="14"/>
        <v>7</v>
      </c>
      <c r="C126" s="25" t="s">
        <v>1416</v>
      </c>
      <c r="D126" s="26">
        <f t="shared" si="25"/>
        <v>1</v>
      </c>
      <c r="E126" s="26">
        <f t="shared" si="25"/>
        <v>1</v>
      </c>
      <c r="F126" s="26" t="str">
        <f t="shared" si="25"/>
        <v/>
      </c>
      <c r="G126" s="26" t="str">
        <f t="shared" si="25"/>
        <v/>
      </c>
      <c r="H126" s="26" t="str">
        <f t="shared" si="25"/>
        <v/>
      </c>
      <c r="I126" s="26" t="str">
        <f t="shared" si="25"/>
        <v/>
      </c>
      <c r="J126" s="26" t="str">
        <f t="shared" si="25"/>
        <v/>
      </c>
      <c r="K126" s="26" t="str">
        <f t="shared" si="25"/>
        <v/>
      </c>
      <c r="L126" s="26" t="str">
        <f t="shared" si="25"/>
        <v/>
      </c>
      <c r="M126" s="26">
        <f t="shared" si="25"/>
        <v>1</v>
      </c>
      <c r="N126" s="26" t="str">
        <f t="shared" si="25"/>
        <v/>
      </c>
      <c r="O126" s="26" t="str">
        <f t="shared" si="25"/>
        <v/>
      </c>
      <c r="P126" s="26" t="str">
        <f t="shared" si="25"/>
        <v/>
      </c>
      <c r="Q126" s="26" t="str">
        <f t="shared" si="25"/>
        <v/>
      </c>
      <c r="R126" s="26" t="str">
        <f t="shared" si="25"/>
        <v/>
      </c>
      <c r="S126" s="26" t="str">
        <f t="shared" si="25"/>
        <v/>
      </c>
      <c r="T126" s="26">
        <f t="shared" si="27"/>
        <v>1</v>
      </c>
      <c r="U126" s="26">
        <f t="shared" si="27"/>
        <v>1</v>
      </c>
      <c r="V126" s="26" t="str">
        <f t="shared" si="27"/>
        <v/>
      </c>
      <c r="W126" s="26" t="str">
        <f t="shared" si="27"/>
        <v/>
      </c>
      <c r="X126" s="26" t="str">
        <f t="shared" si="27"/>
        <v/>
      </c>
      <c r="Y126" s="26" t="str">
        <f t="shared" si="27"/>
        <v/>
      </c>
      <c r="Z126" s="26" t="str">
        <f t="shared" si="27"/>
        <v/>
      </c>
      <c r="AA126" s="26" t="str">
        <f t="shared" si="27"/>
        <v/>
      </c>
      <c r="AB126" s="26" t="str">
        <f t="shared" si="27"/>
        <v/>
      </c>
      <c r="AC126" s="26" t="str">
        <f t="shared" si="27"/>
        <v/>
      </c>
      <c r="AD126" s="26" t="str">
        <f t="shared" si="27"/>
        <v/>
      </c>
      <c r="AE126" s="26" t="str">
        <f t="shared" si="27"/>
        <v/>
      </c>
      <c r="AF126" s="26" t="str">
        <f t="shared" si="27"/>
        <v/>
      </c>
      <c r="AG126" s="26" t="str">
        <f t="shared" si="27"/>
        <v/>
      </c>
      <c r="AH126" s="26">
        <f t="shared" si="27"/>
        <v>1</v>
      </c>
      <c r="AI126" s="26">
        <f t="shared" si="29"/>
        <v>1</v>
      </c>
      <c r="AJ126" s="26" t="str">
        <f t="shared" si="29"/>
        <v/>
      </c>
      <c r="AK126" s="26" t="str">
        <f t="shared" si="29"/>
        <v/>
      </c>
      <c r="AL126" s="26" t="str">
        <f t="shared" si="29"/>
        <v/>
      </c>
      <c r="AM126" s="26" t="str">
        <f t="shared" si="29"/>
        <v/>
      </c>
      <c r="AN126" s="26" t="str">
        <f t="shared" si="29"/>
        <v/>
      </c>
      <c r="AO126" s="26" t="str">
        <f t="shared" si="29"/>
        <v/>
      </c>
      <c r="AP126" s="26" t="str">
        <f t="shared" si="29"/>
        <v/>
      </c>
      <c r="AQ126" s="26" t="str">
        <f t="shared" si="29"/>
        <v/>
      </c>
      <c r="AR126" s="26" t="str">
        <f t="shared" si="29"/>
        <v/>
      </c>
    </row>
    <row r="127" spans="1:44" x14ac:dyDescent="0.2">
      <c r="A127" s="24" t="s">
        <v>210</v>
      </c>
      <c r="B127" s="23">
        <f t="shared" si="14"/>
        <v>5</v>
      </c>
      <c r="C127" s="25" t="s">
        <v>1477</v>
      </c>
      <c r="D127" s="26" t="str">
        <f t="shared" si="25"/>
        <v/>
      </c>
      <c r="E127" s="26" t="str">
        <f t="shared" si="25"/>
        <v/>
      </c>
      <c r="F127" s="26" t="str">
        <f t="shared" si="25"/>
        <v/>
      </c>
      <c r="G127" s="26" t="str">
        <f t="shared" si="25"/>
        <v/>
      </c>
      <c r="H127" s="26" t="str">
        <f t="shared" si="25"/>
        <v/>
      </c>
      <c r="I127" s="26" t="str">
        <f t="shared" si="25"/>
        <v/>
      </c>
      <c r="J127" s="26" t="str">
        <f t="shared" si="25"/>
        <v/>
      </c>
      <c r="K127" s="26" t="str">
        <f t="shared" si="25"/>
        <v/>
      </c>
      <c r="L127" s="26" t="str">
        <f t="shared" si="25"/>
        <v/>
      </c>
      <c r="M127" s="26" t="str">
        <f t="shared" si="25"/>
        <v/>
      </c>
      <c r="N127" s="26" t="str">
        <f t="shared" si="25"/>
        <v/>
      </c>
      <c r="O127" s="26" t="str">
        <f t="shared" si="25"/>
        <v/>
      </c>
      <c r="P127" s="26" t="str">
        <f t="shared" si="25"/>
        <v/>
      </c>
      <c r="Q127" s="26" t="str">
        <f t="shared" si="25"/>
        <v/>
      </c>
      <c r="R127" s="26" t="str">
        <f t="shared" si="25"/>
        <v/>
      </c>
      <c r="S127" s="26" t="str">
        <f t="shared" si="25"/>
        <v/>
      </c>
      <c r="T127" s="26" t="str">
        <f t="shared" si="27"/>
        <v/>
      </c>
      <c r="U127" s="26" t="str">
        <f t="shared" si="27"/>
        <v/>
      </c>
      <c r="V127" s="26" t="str">
        <f t="shared" si="27"/>
        <v/>
      </c>
      <c r="W127" s="26" t="str">
        <f t="shared" si="27"/>
        <v/>
      </c>
      <c r="X127" s="26">
        <f t="shared" si="27"/>
        <v>1</v>
      </c>
      <c r="Y127" s="26" t="str">
        <f t="shared" si="27"/>
        <v/>
      </c>
      <c r="Z127" s="26" t="str">
        <f t="shared" si="27"/>
        <v/>
      </c>
      <c r="AA127" s="26">
        <f t="shared" si="27"/>
        <v>1</v>
      </c>
      <c r="AB127" s="26">
        <f t="shared" si="27"/>
        <v>1</v>
      </c>
      <c r="AC127" s="26" t="str">
        <f t="shared" si="27"/>
        <v/>
      </c>
      <c r="AD127" s="26" t="str">
        <f t="shared" si="27"/>
        <v/>
      </c>
      <c r="AE127" s="26" t="str">
        <f t="shared" si="27"/>
        <v/>
      </c>
      <c r="AF127" s="26" t="str">
        <f t="shared" si="27"/>
        <v/>
      </c>
      <c r="AG127" s="26" t="str">
        <f t="shared" si="27"/>
        <v/>
      </c>
      <c r="AH127" s="26" t="str">
        <f t="shared" si="27"/>
        <v/>
      </c>
      <c r="AI127" s="26" t="str">
        <f t="shared" si="29"/>
        <v/>
      </c>
      <c r="AJ127" s="26" t="str">
        <f t="shared" si="29"/>
        <v/>
      </c>
      <c r="AK127" s="26" t="str">
        <f t="shared" si="29"/>
        <v/>
      </c>
      <c r="AL127" s="26">
        <f t="shared" si="29"/>
        <v>1</v>
      </c>
      <c r="AM127" s="26">
        <f t="shared" si="29"/>
        <v>1</v>
      </c>
      <c r="AN127" s="26" t="str">
        <f t="shared" si="29"/>
        <v/>
      </c>
      <c r="AO127" s="26" t="str">
        <f t="shared" si="29"/>
        <v/>
      </c>
      <c r="AP127" s="26" t="str">
        <f t="shared" si="29"/>
        <v/>
      </c>
      <c r="AQ127" s="26" t="str">
        <f t="shared" si="29"/>
        <v/>
      </c>
      <c r="AR127" s="26" t="str">
        <f t="shared" si="29"/>
        <v/>
      </c>
    </row>
    <row r="128" spans="1:44" x14ac:dyDescent="0.2">
      <c r="A128" s="28" t="s">
        <v>579</v>
      </c>
      <c r="B128" s="23">
        <f t="shared" si="14"/>
        <v>1</v>
      </c>
      <c r="C128" s="25">
        <v>73</v>
      </c>
      <c r="D128" s="26" t="str">
        <f t="shared" si="25"/>
        <v/>
      </c>
      <c r="E128" s="26">
        <f t="shared" si="25"/>
        <v>1</v>
      </c>
      <c r="F128" s="26" t="str">
        <f t="shared" si="25"/>
        <v/>
      </c>
      <c r="G128" s="26" t="str">
        <f t="shared" si="25"/>
        <v/>
      </c>
      <c r="H128" s="26" t="str">
        <f t="shared" si="25"/>
        <v/>
      </c>
      <c r="I128" s="26" t="str">
        <f t="shared" si="25"/>
        <v/>
      </c>
      <c r="J128" s="26" t="str">
        <f t="shared" si="25"/>
        <v/>
      </c>
      <c r="K128" s="26" t="str">
        <f t="shared" si="25"/>
        <v/>
      </c>
      <c r="L128" s="26" t="str">
        <f t="shared" si="25"/>
        <v/>
      </c>
      <c r="M128" s="26" t="str">
        <f t="shared" si="25"/>
        <v/>
      </c>
      <c r="N128" s="26" t="str">
        <f t="shared" si="25"/>
        <v/>
      </c>
      <c r="O128" s="26" t="str">
        <f t="shared" si="25"/>
        <v/>
      </c>
      <c r="P128" s="26" t="str">
        <f t="shared" si="25"/>
        <v/>
      </c>
      <c r="Q128" s="26" t="str">
        <f t="shared" si="25"/>
        <v/>
      </c>
      <c r="R128" s="26" t="str">
        <f t="shared" si="25"/>
        <v/>
      </c>
      <c r="S128" s="26" t="str">
        <f t="shared" si="25"/>
        <v/>
      </c>
      <c r="T128" s="26" t="str">
        <f t="shared" si="27"/>
        <v/>
      </c>
      <c r="U128" s="26" t="str">
        <f t="shared" si="27"/>
        <v/>
      </c>
      <c r="V128" s="26" t="str">
        <f t="shared" si="27"/>
        <v/>
      </c>
      <c r="W128" s="26" t="str">
        <f t="shared" si="27"/>
        <v/>
      </c>
      <c r="X128" s="26" t="str">
        <f t="shared" si="27"/>
        <v/>
      </c>
      <c r="Y128" s="26" t="str">
        <f t="shared" si="27"/>
        <v/>
      </c>
      <c r="Z128" s="26" t="str">
        <f t="shared" si="27"/>
        <v/>
      </c>
      <c r="AA128" s="26" t="str">
        <f t="shared" si="27"/>
        <v/>
      </c>
      <c r="AB128" s="26" t="str">
        <f t="shared" si="27"/>
        <v/>
      </c>
      <c r="AC128" s="26" t="str">
        <f t="shared" si="27"/>
        <v/>
      </c>
      <c r="AD128" s="26" t="str">
        <f t="shared" si="27"/>
        <v/>
      </c>
      <c r="AE128" s="26" t="str">
        <f t="shared" si="27"/>
        <v/>
      </c>
      <c r="AF128" s="26" t="str">
        <f t="shared" si="27"/>
        <v/>
      </c>
      <c r="AG128" s="26" t="str">
        <f t="shared" si="27"/>
        <v/>
      </c>
      <c r="AH128" s="26" t="str">
        <f t="shared" si="27"/>
        <v/>
      </c>
      <c r="AI128" s="26" t="str">
        <f t="shared" si="29"/>
        <v/>
      </c>
      <c r="AJ128" s="26" t="str">
        <f t="shared" si="29"/>
        <v/>
      </c>
      <c r="AK128" s="26" t="str">
        <f t="shared" si="29"/>
        <v/>
      </c>
      <c r="AL128" s="26" t="str">
        <f t="shared" si="29"/>
        <v/>
      </c>
      <c r="AM128" s="26" t="str">
        <f t="shared" si="29"/>
        <v/>
      </c>
      <c r="AN128" s="26" t="str">
        <f t="shared" si="29"/>
        <v/>
      </c>
      <c r="AO128" s="26" t="str">
        <f t="shared" si="29"/>
        <v/>
      </c>
      <c r="AP128" s="26" t="str">
        <f t="shared" si="29"/>
        <v/>
      </c>
      <c r="AQ128" s="26" t="str">
        <f t="shared" si="29"/>
        <v/>
      </c>
      <c r="AR128" s="26" t="str">
        <f t="shared" si="29"/>
        <v/>
      </c>
    </row>
    <row r="129" spans="1:44" x14ac:dyDescent="0.2">
      <c r="A129" s="24" t="s">
        <v>189</v>
      </c>
      <c r="B129" s="23">
        <f t="shared" si="14"/>
        <v>6</v>
      </c>
      <c r="C129" s="25" t="s">
        <v>1502</v>
      </c>
      <c r="D129" s="26" t="str">
        <f t="shared" si="25"/>
        <v/>
      </c>
      <c r="E129" s="26">
        <f t="shared" si="25"/>
        <v>1</v>
      </c>
      <c r="F129" s="26" t="str">
        <f t="shared" si="25"/>
        <v/>
      </c>
      <c r="G129" s="26" t="str">
        <f t="shared" si="25"/>
        <v/>
      </c>
      <c r="H129" s="26" t="str">
        <f t="shared" si="25"/>
        <v/>
      </c>
      <c r="I129" s="26" t="str">
        <f t="shared" si="25"/>
        <v/>
      </c>
      <c r="J129" s="26" t="str">
        <f t="shared" si="25"/>
        <v/>
      </c>
      <c r="K129" s="26" t="str">
        <f t="shared" si="25"/>
        <v/>
      </c>
      <c r="L129" s="26" t="str">
        <f t="shared" si="25"/>
        <v/>
      </c>
      <c r="M129" s="26">
        <f t="shared" si="25"/>
        <v>1</v>
      </c>
      <c r="N129" s="26">
        <f t="shared" si="25"/>
        <v>1</v>
      </c>
      <c r="O129" s="26" t="str">
        <f t="shared" si="25"/>
        <v/>
      </c>
      <c r="P129" s="26" t="str">
        <f t="shared" si="25"/>
        <v/>
      </c>
      <c r="Q129" s="26">
        <f t="shared" si="25"/>
        <v>1</v>
      </c>
      <c r="R129" s="26" t="str">
        <f t="shared" si="25"/>
        <v/>
      </c>
      <c r="S129" s="26" t="str">
        <f t="shared" si="25"/>
        <v/>
      </c>
      <c r="T129" s="26" t="str">
        <f t="shared" si="27"/>
        <v/>
      </c>
      <c r="U129" s="26" t="str">
        <f t="shared" si="27"/>
        <v/>
      </c>
      <c r="V129" s="26">
        <f t="shared" si="27"/>
        <v>1</v>
      </c>
      <c r="W129" s="26">
        <f t="shared" si="27"/>
        <v>1</v>
      </c>
      <c r="X129" s="26" t="str">
        <f t="shared" si="27"/>
        <v/>
      </c>
      <c r="Y129" s="26" t="str">
        <f t="shared" si="27"/>
        <v/>
      </c>
      <c r="Z129" s="26" t="str">
        <f t="shared" si="27"/>
        <v/>
      </c>
      <c r="AA129" s="26" t="str">
        <f t="shared" si="27"/>
        <v/>
      </c>
      <c r="AB129" s="26" t="str">
        <f t="shared" si="27"/>
        <v/>
      </c>
      <c r="AC129" s="26" t="str">
        <f t="shared" si="27"/>
        <v/>
      </c>
      <c r="AD129" s="26" t="str">
        <f t="shared" si="27"/>
        <v/>
      </c>
      <c r="AE129" s="26" t="str">
        <f t="shared" si="27"/>
        <v/>
      </c>
      <c r="AF129" s="26" t="str">
        <f t="shared" si="27"/>
        <v/>
      </c>
      <c r="AG129" s="26" t="str">
        <f t="shared" si="27"/>
        <v/>
      </c>
      <c r="AH129" s="26" t="str">
        <f t="shared" si="27"/>
        <v/>
      </c>
      <c r="AI129" s="26" t="str">
        <f t="shared" si="29"/>
        <v/>
      </c>
      <c r="AJ129" s="26" t="str">
        <f t="shared" si="29"/>
        <v/>
      </c>
      <c r="AK129" s="26" t="str">
        <f t="shared" si="29"/>
        <v/>
      </c>
      <c r="AL129" s="26" t="str">
        <f t="shared" si="29"/>
        <v/>
      </c>
      <c r="AM129" s="26" t="str">
        <f t="shared" si="29"/>
        <v/>
      </c>
      <c r="AN129" s="26" t="str">
        <f t="shared" si="29"/>
        <v/>
      </c>
      <c r="AO129" s="26" t="str">
        <f t="shared" si="29"/>
        <v/>
      </c>
      <c r="AP129" s="26" t="str">
        <f t="shared" si="29"/>
        <v/>
      </c>
      <c r="AQ129" s="26" t="str">
        <f t="shared" si="29"/>
        <v/>
      </c>
      <c r="AR129" s="26" t="str">
        <f t="shared" si="29"/>
        <v/>
      </c>
    </row>
    <row r="130" spans="1:44" x14ac:dyDescent="0.2">
      <c r="A130" s="24" t="s">
        <v>120</v>
      </c>
      <c r="B130" s="23">
        <f t="shared" si="14"/>
        <v>20</v>
      </c>
      <c r="C130" s="25" t="s">
        <v>1386</v>
      </c>
      <c r="D130" s="26">
        <f t="shared" si="25"/>
        <v>1</v>
      </c>
      <c r="E130" s="26">
        <f t="shared" si="25"/>
        <v>1</v>
      </c>
      <c r="F130" s="26" t="str">
        <f t="shared" si="25"/>
        <v/>
      </c>
      <c r="G130" s="26">
        <f t="shared" si="25"/>
        <v>1</v>
      </c>
      <c r="H130" s="26">
        <f t="shared" si="25"/>
        <v>1</v>
      </c>
      <c r="I130" s="26" t="str">
        <f t="shared" si="25"/>
        <v/>
      </c>
      <c r="J130" s="26" t="str">
        <f t="shared" si="25"/>
        <v/>
      </c>
      <c r="K130" s="26" t="str">
        <f t="shared" si="25"/>
        <v/>
      </c>
      <c r="L130" s="26" t="str">
        <f t="shared" si="25"/>
        <v/>
      </c>
      <c r="M130" s="26" t="str">
        <f t="shared" si="25"/>
        <v/>
      </c>
      <c r="N130" s="26">
        <f t="shared" si="25"/>
        <v>1</v>
      </c>
      <c r="O130" s="26">
        <f t="shared" si="25"/>
        <v>1</v>
      </c>
      <c r="P130" s="26" t="str">
        <f t="shared" si="25"/>
        <v/>
      </c>
      <c r="Q130" s="26">
        <f t="shared" si="25"/>
        <v>1</v>
      </c>
      <c r="R130" s="26">
        <f t="shared" si="25"/>
        <v>1</v>
      </c>
      <c r="S130" s="26">
        <f t="shared" si="25"/>
        <v>1</v>
      </c>
      <c r="T130" s="26">
        <f t="shared" si="27"/>
        <v>1</v>
      </c>
      <c r="U130" s="26">
        <f t="shared" si="27"/>
        <v>1</v>
      </c>
      <c r="V130" s="26" t="str">
        <f t="shared" si="27"/>
        <v/>
      </c>
      <c r="W130" s="26" t="str">
        <f t="shared" si="27"/>
        <v/>
      </c>
      <c r="X130" s="26">
        <f t="shared" si="27"/>
        <v>1</v>
      </c>
      <c r="Y130" s="26">
        <f t="shared" si="27"/>
        <v>1</v>
      </c>
      <c r="Z130" s="26" t="str">
        <f t="shared" si="27"/>
        <v/>
      </c>
      <c r="AA130" s="26">
        <f t="shared" si="27"/>
        <v>1</v>
      </c>
      <c r="AB130" s="26">
        <f t="shared" si="27"/>
        <v>1</v>
      </c>
      <c r="AC130" s="26" t="str">
        <f t="shared" si="27"/>
        <v/>
      </c>
      <c r="AD130" s="26">
        <f t="shared" si="27"/>
        <v>1</v>
      </c>
      <c r="AE130" s="26">
        <f t="shared" si="27"/>
        <v>1</v>
      </c>
      <c r="AF130" s="26" t="str">
        <f t="shared" si="27"/>
        <v/>
      </c>
      <c r="AG130" s="26">
        <f t="shared" si="27"/>
        <v>1</v>
      </c>
      <c r="AH130" s="26" t="str">
        <f t="shared" si="27"/>
        <v/>
      </c>
      <c r="AI130" s="26">
        <f t="shared" si="29"/>
        <v>1</v>
      </c>
      <c r="AJ130" s="26" t="str">
        <f t="shared" si="29"/>
        <v/>
      </c>
      <c r="AK130" s="26" t="str">
        <f t="shared" si="29"/>
        <v/>
      </c>
      <c r="AL130" s="26">
        <f t="shared" si="29"/>
        <v>1</v>
      </c>
      <c r="AM130" s="26" t="str">
        <f t="shared" si="29"/>
        <v/>
      </c>
      <c r="AN130" s="26" t="str">
        <f t="shared" si="29"/>
        <v/>
      </c>
      <c r="AO130" s="26" t="str">
        <f t="shared" si="29"/>
        <v/>
      </c>
      <c r="AP130" s="26" t="str">
        <f t="shared" si="29"/>
        <v/>
      </c>
      <c r="AQ130" s="26" t="str">
        <f t="shared" si="29"/>
        <v/>
      </c>
      <c r="AR130" s="26" t="str">
        <f t="shared" si="29"/>
        <v/>
      </c>
    </row>
    <row r="131" spans="1:44" x14ac:dyDescent="0.2">
      <c r="A131" s="24" t="s">
        <v>1536</v>
      </c>
      <c r="B131" s="23">
        <f t="shared" si="14"/>
        <v>1</v>
      </c>
      <c r="C131" s="25">
        <v>83</v>
      </c>
      <c r="D131" s="26" t="str">
        <f t="shared" ref="D131:S131" si="30">IF(ISERROR(FIND(D$2,$C131)),"",1)</f>
        <v/>
      </c>
      <c r="E131" s="26" t="str">
        <f t="shared" si="30"/>
        <v/>
      </c>
      <c r="F131" s="26" t="str">
        <f t="shared" si="30"/>
        <v/>
      </c>
      <c r="G131" s="26" t="str">
        <f t="shared" si="30"/>
        <v/>
      </c>
      <c r="H131" s="26" t="str">
        <f t="shared" si="30"/>
        <v/>
      </c>
      <c r="I131" s="26" t="str">
        <f t="shared" si="30"/>
        <v/>
      </c>
      <c r="J131" s="26" t="str">
        <f t="shared" si="30"/>
        <v/>
      </c>
      <c r="K131" s="26" t="str">
        <f t="shared" si="30"/>
        <v/>
      </c>
      <c r="L131" s="26" t="str">
        <f t="shared" si="30"/>
        <v/>
      </c>
      <c r="M131" s="26" t="str">
        <f t="shared" si="30"/>
        <v/>
      </c>
      <c r="N131" s="26" t="str">
        <f t="shared" si="30"/>
        <v/>
      </c>
      <c r="O131" s="26">
        <f t="shared" si="30"/>
        <v>1</v>
      </c>
      <c r="P131" s="26" t="str">
        <f t="shared" si="30"/>
        <v/>
      </c>
      <c r="Q131" s="26" t="str">
        <f t="shared" si="30"/>
        <v/>
      </c>
      <c r="R131" s="26" t="str">
        <f t="shared" si="30"/>
        <v/>
      </c>
      <c r="S131" s="26" t="str">
        <f t="shared" si="30"/>
        <v/>
      </c>
      <c r="T131" s="26" t="str">
        <f t="shared" si="27"/>
        <v/>
      </c>
      <c r="U131" s="26" t="str">
        <f t="shared" si="27"/>
        <v/>
      </c>
      <c r="V131" s="26" t="str">
        <f t="shared" si="27"/>
        <v/>
      </c>
      <c r="W131" s="26" t="str">
        <f t="shared" si="27"/>
        <v/>
      </c>
      <c r="X131" s="26" t="str">
        <f t="shared" si="27"/>
        <v/>
      </c>
      <c r="Y131" s="26" t="str">
        <f t="shared" si="27"/>
        <v/>
      </c>
      <c r="Z131" s="26" t="str">
        <f t="shared" si="27"/>
        <v/>
      </c>
      <c r="AA131" s="26" t="str">
        <f t="shared" si="27"/>
        <v/>
      </c>
      <c r="AB131" s="26" t="str">
        <f t="shared" si="27"/>
        <v/>
      </c>
      <c r="AC131" s="26" t="str">
        <f t="shared" si="27"/>
        <v/>
      </c>
      <c r="AD131" s="26" t="str">
        <f t="shared" si="27"/>
        <v/>
      </c>
      <c r="AE131" s="26" t="str">
        <f t="shared" si="27"/>
        <v/>
      </c>
      <c r="AF131" s="26" t="str">
        <f t="shared" si="27"/>
        <v/>
      </c>
      <c r="AG131" s="26" t="str">
        <f t="shared" si="27"/>
        <v/>
      </c>
      <c r="AH131" s="26" t="str">
        <f t="shared" si="27"/>
        <v/>
      </c>
      <c r="AI131" s="26" t="str">
        <f t="shared" ref="AI131:AR131" si="31">IF(ISERROR(FIND(AI$2,$C131)),"",1)</f>
        <v/>
      </c>
      <c r="AJ131" s="26" t="str">
        <f t="shared" si="31"/>
        <v/>
      </c>
      <c r="AK131" s="26" t="str">
        <f t="shared" si="31"/>
        <v/>
      </c>
      <c r="AL131" s="26" t="str">
        <f t="shared" si="31"/>
        <v/>
      </c>
      <c r="AM131" s="26" t="str">
        <f t="shared" si="31"/>
        <v/>
      </c>
      <c r="AN131" s="26" t="str">
        <f t="shared" si="31"/>
        <v/>
      </c>
      <c r="AO131" s="26" t="str">
        <f t="shared" si="31"/>
        <v/>
      </c>
      <c r="AP131" s="26" t="str">
        <f t="shared" si="31"/>
        <v/>
      </c>
      <c r="AQ131" s="26" t="str">
        <f t="shared" si="31"/>
        <v/>
      </c>
      <c r="AR131" s="26" t="str">
        <f t="shared" si="31"/>
        <v/>
      </c>
    </row>
    <row r="132" spans="1:44" x14ac:dyDescent="0.2">
      <c r="A132" s="24" t="s">
        <v>149</v>
      </c>
      <c r="B132" s="23">
        <f t="shared" si="14"/>
        <v>20</v>
      </c>
      <c r="C132" s="25" t="s">
        <v>1583</v>
      </c>
      <c r="D132" s="26">
        <f t="shared" si="25"/>
        <v>1</v>
      </c>
      <c r="E132" s="26">
        <f t="shared" si="25"/>
        <v>1</v>
      </c>
      <c r="F132" s="26">
        <f t="shared" si="25"/>
        <v>1</v>
      </c>
      <c r="G132" s="26">
        <f t="shared" si="25"/>
        <v>1</v>
      </c>
      <c r="H132" s="26" t="str">
        <f t="shared" si="25"/>
        <v/>
      </c>
      <c r="I132" s="26" t="str">
        <f t="shared" si="25"/>
        <v/>
      </c>
      <c r="J132" s="26" t="str">
        <f t="shared" si="25"/>
        <v/>
      </c>
      <c r="K132" s="26" t="str">
        <f t="shared" si="25"/>
        <v/>
      </c>
      <c r="L132" s="26" t="str">
        <f t="shared" si="25"/>
        <v/>
      </c>
      <c r="M132" s="26">
        <f t="shared" si="25"/>
        <v>1</v>
      </c>
      <c r="N132" s="26">
        <f t="shared" si="25"/>
        <v>1</v>
      </c>
      <c r="O132" s="26">
        <f t="shared" si="25"/>
        <v>1</v>
      </c>
      <c r="P132" s="26" t="str">
        <f t="shared" si="25"/>
        <v/>
      </c>
      <c r="Q132" s="26">
        <f t="shared" si="25"/>
        <v>1</v>
      </c>
      <c r="R132" s="26" t="str">
        <f t="shared" si="25"/>
        <v/>
      </c>
      <c r="S132" s="26">
        <f t="shared" si="25"/>
        <v>1</v>
      </c>
      <c r="T132" s="26">
        <f t="shared" si="27"/>
        <v>1</v>
      </c>
      <c r="U132" s="26">
        <f t="shared" si="27"/>
        <v>1</v>
      </c>
      <c r="V132" s="26">
        <f t="shared" si="27"/>
        <v>1</v>
      </c>
      <c r="W132" s="26">
        <f t="shared" si="27"/>
        <v>1</v>
      </c>
      <c r="X132" s="26">
        <f t="shared" si="27"/>
        <v>1</v>
      </c>
      <c r="Y132" s="26">
        <f t="shared" si="27"/>
        <v>1</v>
      </c>
      <c r="Z132" s="26" t="str">
        <f t="shared" si="27"/>
        <v/>
      </c>
      <c r="AA132" s="26">
        <f t="shared" si="27"/>
        <v>1</v>
      </c>
      <c r="AB132" s="26">
        <f t="shared" si="27"/>
        <v>1</v>
      </c>
      <c r="AC132" s="26" t="str">
        <f t="shared" si="27"/>
        <v/>
      </c>
      <c r="AD132" s="26" t="str">
        <f t="shared" si="27"/>
        <v/>
      </c>
      <c r="AE132" s="26">
        <f t="shared" si="27"/>
        <v>1</v>
      </c>
      <c r="AF132" s="26" t="str">
        <f t="shared" si="27"/>
        <v/>
      </c>
      <c r="AG132" s="26" t="str">
        <f t="shared" si="27"/>
        <v/>
      </c>
      <c r="AH132" s="26" t="str">
        <f t="shared" si="27"/>
        <v/>
      </c>
      <c r="AI132" s="26" t="str">
        <f t="shared" si="29"/>
        <v/>
      </c>
      <c r="AJ132" s="26" t="str">
        <f t="shared" si="29"/>
        <v/>
      </c>
      <c r="AK132" s="26" t="str">
        <f t="shared" si="29"/>
        <v/>
      </c>
      <c r="AL132" s="26">
        <f t="shared" si="29"/>
        <v>1</v>
      </c>
      <c r="AM132" s="26">
        <f t="shared" si="29"/>
        <v>1</v>
      </c>
      <c r="AN132" s="26" t="str">
        <f t="shared" si="29"/>
        <v/>
      </c>
      <c r="AO132" s="26" t="str">
        <f t="shared" si="29"/>
        <v/>
      </c>
      <c r="AP132" s="26" t="str">
        <f t="shared" si="29"/>
        <v/>
      </c>
      <c r="AQ132" s="26" t="str">
        <f t="shared" si="29"/>
        <v/>
      </c>
      <c r="AR132" s="26" t="str">
        <f t="shared" si="29"/>
        <v/>
      </c>
    </row>
    <row r="133" spans="1:44" x14ac:dyDescent="0.2">
      <c r="A133" s="24" t="s">
        <v>35</v>
      </c>
      <c r="B133" s="23">
        <f t="shared" si="14"/>
        <v>8</v>
      </c>
      <c r="C133" s="25" t="s">
        <v>1391</v>
      </c>
      <c r="D133" s="26" t="str">
        <f t="shared" si="25"/>
        <v/>
      </c>
      <c r="E133" s="26" t="str">
        <f t="shared" si="25"/>
        <v/>
      </c>
      <c r="F133" s="26">
        <f t="shared" si="25"/>
        <v>1</v>
      </c>
      <c r="G133" s="26">
        <f t="shared" si="25"/>
        <v>1</v>
      </c>
      <c r="H133" s="26" t="str">
        <f t="shared" si="25"/>
        <v/>
      </c>
      <c r="I133" s="26" t="str">
        <f t="shared" si="25"/>
        <v/>
      </c>
      <c r="J133" s="26" t="str">
        <f t="shared" si="25"/>
        <v/>
      </c>
      <c r="K133" s="26" t="str">
        <f t="shared" si="25"/>
        <v/>
      </c>
      <c r="L133" s="26" t="str">
        <f t="shared" si="25"/>
        <v/>
      </c>
      <c r="M133" s="26" t="str">
        <f t="shared" si="25"/>
        <v/>
      </c>
      <c r="N133" s="26">
        <f t="shared" si="25"/>
        <v>1</v>
      </c>
      <c r="O133" s="26" t="str">
        <f t="shared" si="25"/>
        <v/>
      </c>
      <c r="P133" s="26" t="str">
        <f t="shared" si="25"/>
        <v/>
      </c>
      <c r="Q133" s="26">
        <f t="shared" si="25"/>
        <v>1</v>
      </c>
      <c r="R133" s="26" t="str">
        <f t="shared" si="25"/>
        <v/>
      </c>
      <c r="S133" s="26" t="str">
        <f t="shared" ref="S133:AH148" si="32">IF(ISERROR(FIND(S$2,$C133)),"",1)</f>
        <v/>
      </c>
      <c r="T133" s="26">
        <f t="shared" si="32"/>
        <v>1</v>
      </c>
      <c r="U133" s="26" t="str">
        <f t="shared" si="32"/>
        <v/>
      </c>
      <c r="V133" s="26" t="str">
        <f t="shared" si="32"/>
        <v/>
      </c>
      <c r="W133" s="26" t="str">
        <f t="shared" si="32"/>
        <v/>
      </c>
      <c r="X133" s="26" t="str">
        <f t="shared" si="32"/>
        <v/>
      </c>
      <c r="Y133" s="26" t="str">
        <f t="shared" si="32"/>
        <v/>
      </c>
      <c r="Z133" s="26" t="str">
        <f t="shared" si="32"/>
        <v/>
      </c>
      <c r="AA133" s="26">
        <f t="shared" si="32"/>
        <v>1</v>
      </c>
      <c r="AB133" s="26">
        <f t="shared" si="32"/>
        <v>1</v>
      </c>
      <c r="AC133" s="26" t="str">
        <f t="shared" si="32"/>
        <v/>
      </c>
      <c r="AD133" s="26" t="str">
        <f t="shared" si="32"/>
        <v/>
      </c>
      <c r="AE133" s="26" t="str">
        <f t="shared" si="32"/>
        <v/>
      </c>
      <c r="AF133" s="26" t="str">
        <f t="shared" si="32"/>
        <v/>
      </c>
      <c r="AG133" s="26" t="str">
        <f t="shared" si="32"/>
        <v/>
      </c>
      <c r="AH133" s="26" t="str">
        <f t="shared" si="32"/>
        <v/>
      </c>
      <c r="AI133" s="26" t="str">
        <f t="shared" si="29"/>
        <v/>
      </c>
      <c r="AJ133" s="26" t="str">
        <f t="shared" si="29"/>
        <v/>
      </c>
      <c r="AK133" s="26" t="str">
        <f t="shared" si="29"/>
        <v/>
      </c>
      <c r="AL133" s="26">
        <f t="shared" si="29"/>
        <v>1</v>
      </c>
      <c r="AM133" s="26" t="str">
        <f t="shared" si="29"/>
        <v/>
      </c>
      <c r="AN133" s="26" t="str">
        <f t="shared" si="29"/>
        <v/>
      </c>
      <c r="AO133" s="26" t="str">
        <f t="shared" si="29"/>
        <v/>
      </c>
      <c r="AP133" s="26" t="str">
        <f t="shared" si="29"/>
        <v/>
      </c>
      <c r="AQ133" s="26" t="str">
        <f t="shared" si="29"/>
        <v/>
      </c>
      <c r="AR133" s="26" t="str">
        <f t="shared" si="29"/>
        <v/>
      </c>
    </row>
    <row r="134" spans="1:44" x14ac:dyDescent="0.2">
      <c r="A134" s="24" t="s">
        <v>69</v>
      </c>
      <c r="B134" s="23">
        <f t="shared" ref="B134:B197" si="33">SUM(D134:AR134)</f>
        <v>5</v>
      </c>
      <c r="C134" s="25" t="s">
        <v>1392</v>
      </c>
      <c r="D134" s="26" t="str">
        <f t="shared" ref="D134:S149" si="34">IF(ISERROR(FIND(D$2,$C134)),"",1)</f>
        <v/>
      </c>
      <c r="E134" s="26" t="str">
        <f t="shared" si="34"/>
        <v/>
      </c>
      <c r="F134" s="26" t="str">
        <f t="shared" si="34"/>
        <v/>
      </c>
      <c r="G134" s="26">
        <f t="shared" si="34"/>
        <v>1</v>
      </c>
      <c r="H134" s="26" t="str">
        <f t="shared" si="34"/>
        <v/>
      </c>
      <c r="I134" s="26" t="str">
        <f t="shared" si="34"/>
        <v/>
      </c>
      <c r="J134" s="26" t="str">
        <f t="shared" si="34"/>
        <v/>
      </c>
      <c r="K134" s="26" t="str">
        <f t="shared" si="34"/>
        <v/>
      </c>
      <c r="L134" s="26" t="str">
        <f t="shared" si="34"/>
        <v/>
      </c>
      <c r="M134" s="26" t="str">
        <f t="shared" si="34"/>
        <v/>
      </c>
      <c r="N134" s="26">
        <f t="shared" si="34"/>
        <v>1</v>
      </c>
      <c r="O134" s="26">
        <f t="shared" si="34"/>
        <v>1</v>
      </c>
      <c r="P134" s="26" t="str">
        <f t="shared" si="34"/>
        <v/>
      </c>
      <c r="Q134" s="26">
        <f t="shared" si="34"/>
        <v>1</v>
      </c>
      <c r="R134" s="26">
        <f t="shared" si="34"/>
        <v>1</v>
      </c>
      <c r="S134" s="26" t="str">
        <f t="shared" si="34"/>
        <v/>
      </c>
      <c r="T134" s="26" t="str">
        <f t="shared" si="32"/>
        <v/>
      </c>
      <c r="U134" s="26" t="str">
        <f t="shared" si="32"/>
        <v/>
      </c>
      <c r="V134" s="26" t="str">
        <f t="shared" si="32"/>
        <v/>
      </c>
      <c r="W134" s="26" t="str">
        <f t="shared" si="32"/>
        <v/>
      </c>
      <c r="X134" s="26" t="str">
        <f t="shared" si="32"/>
        <v/>
      </c>
      <c r="Y134" s="26" t="str">
        <f t="shared" si="32"/>
        <v/>
      </c>
      <c r="Z134" s="26" t="str">
        <f t="shared" si="32"/>
        <v/>
      </c>
      <c r="AA134" s="26" t="str">
        <f t="shared" si="32"/>
        <v/>
      </c>
      <c r="AB134" s="26" t="str">
        <f t="shared" si="32"/>
        <v/>
      </c>
      <c r="AC134" s="26" t="str">
        <f t="shared" si="32"/>
        <v/>
      </c>
      <c r="AD134" s="26" t="str">
        <f t="shared" si="32"/>
        <v/>
      </c>
      <c r="AE134" s="26" t="str">
        <f t="shared" si="32"/>
        <v/>
      </c>
      <c r="AF134" s="26" t="str">
        <f t="shared" si="32"/>
        <v/>
      </c>
      <c r="AG134" s="26" t="str">
        <f t="shared" si="32"/>
        <v/>
      </c>
      <c r="AH134" s="26" t="str">
        <f t="shared" si="32"/>
        <v/>
      </c>
      <c r="AI134" s="26" t="str">
        <f t="shared" si="29"/>
        <v/>
      </c>
      <c r="AJ134" s="26" t="str">
        <f t="shared" si="29"/>
        <v/>
      </c>
      <c r="AK134" s="26" t="str">
        <f t="shared" si="29"/>
        <v/>
      </c>
      <c r="AL134" s="26" t="str">
        <f t="shared" si="29"/>
        <v/>
      </c>
      <c r="AM134" s="26" t="str">
        <f t="shared" si="29"/>
        <v/>
      </c>
      <c r="AN134" s="26" t="str">
        <f t="shared" si="29"/>
        <v/>
      </c>
      <c r="AO134" s="26" t="str">
        <f t="shared" si="29"/>
        <v/>
      </c>
      <c r="AP134" s="26" t="str">
        <f t="shared" si="29"/>
        <v/>
      </c>
      <c r="AQ134" s="26" t="str">
        <f t="shared" si="29"/>
        <v/>
      </c>
      <c r="AR134" s="26" t="str">
        <f t="shared" si="29"/>
        <v/>
      </c>
    </row>
    <row r="135" spans="1:44" x14ac:dyDescent="0.2">
      <c r="A135" s="24" t="s">
        <v>75</v>
      </c>
      <c r="B135" s="23">
        <f t="shared" si="33"/>
        <v>2</v>
      </c>
      <c r="C135" s="25" t="s">
        <v>786</v>
      </c>
      <c r="D135" s="26" t="str">
        <f t="shared" si="34"/>
        <v/>
      </c>
      <c r="E135" s="26" t="str">
        <f t="shared" si="34"/>
        <v/>
      </c>
      <c r="F135" s="26" t="str">
        <f t="shared" si="34"/>
        <v/>
      </c>
      <c r="G135" s="26" t="str">
        <f t="shared" si="34"/>
        <v/>
      </c>
      <c r="H135" s="26" t="str">
        <f t="shared" si="34"/>
        <v/>
      </c>
      <c r="I135" s="26" t="str">
        <f t="shared" si="34"/>
        <v/>
      </c>
      <c r="J135" s="26" t="str">
        <f t="shared" si="34"/>
        <v/>
      </c>
      <c r="K135" s="26" t="str">
        <f t="shared" si="34"/>
        <v/>
      </c>
      <c r="L135" s="26" t="str">
        <f t="shared" si="34"/>
        <v/>
      </c>
      <c r="M135" s="26" t="str">
        <f t="shared" si="34"/>
        <v/>
      </c>
      <c r="N135" s="26" t="str">
        <f t="shared" si="34"/>
        <v/>
      </c>
      <c r="O135" s="26">
        <f t="shared" si="34"/>
        <v>1</v>
      </c>
      <c r="P135" s="26" t="str">
        <f t="shared" si="34"/>
        <v/>
      </c>
      <c r="Q135" s="26">
        <f t="shared" si="34"/>
        <v>1</v>
      </c>
      <c r="R135" s="26" t="str">
        <f t="shared" si="34"/>
        <v/>
      </c>
      <c r="S135" s="26" t="str">
        <f t="shared" si="34"/>
        <v/>
      </c>
      <c r="T135" s="26" t="str">
        <f t="shared" si="32"/>
        <v/>
      </c>
      <c r="U135" s="26" t="str">
        <f t="shared" si="32"/>
        <v/>
      </c>
      <c r="V135" s="26" t="str">
        <f t="shared" si="32"/>
        <v/>
      </c>
      <c r="W135" s="26" t="str">
        <f t="shared" si="32"/>
        <v/>
      </c>
      <c r="X135" s="26" t="str">
        <f t="shared" si="32"/>
        <v/>
      </c>
      <c r="Y135" s="26" t="str">
        <f t="shared" si="32"/>
        <v/>
      </c>
      <c r="Z135" s="26" t="str">
        <f t="shared" si="32"/>
        <v/>
      </c>
      <c r="AA135" s="26" t="str">
        <f t="shared" si="32"/>
        <v/>
      </c>
      <c r="AB135" s="26" t="str">
        <f t="shared" si="32"/>
        <v/>
      </c>
      <c r="AC135" s="26" t="str">
        <f t="shared" si="32"/>
        <v/>
      </c>
      <c r="AD135" s="26" t="str">
        <f t="shared" si="32"/>
        <v/>
      </c>
      <c r="AE135" s="26" t="str">
        <f t="shared" si="32"/>
        <v/>
      </c>
      <c r="AF135" s="26" t="str">
        <f t="shared" si="32"/>
        <v/>
      </c>
      <c r="AG135" s="26" t="str">
        <f t="shared" si="32"/>
        <v/>
      </c>
      <c r="AH135" s="26" t="str">
        <f t="shared" si="32"/>
        <v/>
      </c>
      <c r="AI135" s="26" t="str">
        <f t="shared" si="29"/>
        <v/>
      </c>
      <c r="AJ135" s="26" t="str">
        <f t="shared" si="29"/>
        <v/>
      </c>
      <c r="AK135" s="26" t="str">
        <f t="shared" si="29"/>
        <v/>
      </c>
      <c r="AL135" s="26" t="str">
        <f t="shared" si="29"/>
        <v/>
      </c>
      <c r="AM135" s="26" t="str">
        <f t="shared" si="29"/>
        <v/>
      </c>
      <c r="AN135" s="26" t="str">
        <f t="shared" si="29"/>
        <v/>
      </c>
      <c r="AO135" s="26" t="str">
        <f t="shared" si="29"/>
        <v/>
      </c>
      <c r="AP135" s="26" t="str">
        <f t="shared" si="29"/>
        <v/>
      </c>
      <c r="AQ135" s="26" t="str">
        <f t="shared" si="29"/>
        <v/>
      </c>
      <c r="AR135" s="26" t="str">
        <f t="shared" si="29"/>
        <v/>
      </c>
    </row>
    <row r="136" spans="1:44" x14ac:dyDescent="0.2">
      <c r="A136" s="24" t="s">
        <v>76</v>
      </c>
      <c r="B136" s="23">
        <f t="shared" si="33"/>
        <v>3</v>
      </c>
      <c r="C136" s="25" t="s">
        <v>823</v>
      </c>
      <c r="D136" s="26">
        <f t="shared" si="34"/>
        <v>1</v>
      </c>
      <c r="E136" s="26" t="str">
        <f t="shared" si="34"/>
        <v/>
      </c>
      <c r="F136" s="26" t="str">
        <f t="shared" si="34"/>
        <v/>
      </c>
      <c r="G136" s="26" t="str">
        <f t="shared" si="34"/>
        <v/>
      </c>
      <c r="H136" s="26" t="str">
        <f t="shared" si="34"/>
        <v/>
      </c>
      <c r="I136" s="26" t="str">
        <f t="shared" si="34"/>
        <v/>
      </c>
      <c r="J136" s="26" t="str">
        <f t="shared" si="34"/>
        <v/>
      </c>
      <c r="K136" s="26" t="str">
        <f t="shared" si="34"/>
        <v/>
      </c>
      <c r="L136" s="26" t="str">
        <f t="shared" si="34"/>
        <v/>
      </c>
      <c r="M136" s="26" t="str">
        <f t="shared" si="34"/>
        <v/>
      </c>
      <c r="N136" s="26" t="str">
        <f t="shared" si="34"/>
        <v/>
      </c>
      <c r="O136" s="26">
        <f t="shared" si="34"/>
        <v>1</v>
      </c>
      <c r="P136" s="26" t="str">
        <f t="shared" si="34"/>
        <v/>
      </c>
      <c r="Q136" s="26">
        <f t="shared" si="34"/>
        <v>1</v>
      </c>
      <c r="R136" s="26" t="str">
        <f t="shared" si="34"/>
        <v/>
      </c>
      <c r="S136" s="26" t="str">
        <f t="shared" si="34"/>
        <v/>
      </c>
      <c r="T136" s="26" t="str">
        <f t="shared" si="32"/>
        <v/>
      </c>
      <c r="U136" s="26" t="str">
        <f t="shared" si="32"/>
        <v/>
      </c>
      <c r="V136" s="26" t="str">
        <f t="shared" si="32"/>
        <v/>
      </c>
      <c r="W136" s="26" t="str">
        <f t="shared" si="32"/>
        <v/>
      </c>
      <c r="X136" s="26" t="str">
        <f t="shared" si="32"/>
        <v/>
      </c>
      <c r="Y136" s="26" t="str">
        <f t="shared" si="32"/>
        <v/>
      </c>
      <c r="Z136" s="26" t="str">
        <f t="shared" si="32"/>
        <v/>
      </c>
      <c r="AA136" s="26" t="str">
        <f t="shared" si="32"/>
        <v/>
      </c>
      <c r="AB136" s="26" t="str">
        <f t="shared" si="32"/>
        <v/>
      </c>
      <c r="AC136" s="26" t="str">
        <f t="shared" si="32"/>
        <v/>
      </c>
      <c r="AD136" s="26" t="str">
        <f t="shared" si="32"/>
        <v/>
      </c>
      <c r="AE136" s="26" t="str">
        <f t="shared" si="32"/>
        <v/>
      </c>
      <c r="AF136" s="26" t="str">
        <f t="shared" si="32"/>
        <v/>
      </c>
      <c r="AG136" s="26" t="str">
        <f t="shared" si="32"/>
        <v/>
      </c>
      <c r="AH136" s="26" t="str">
        <f t="shared" si="32"/>
        <v/>
      </c>
      <c r="AI136" s="26" t="str">
        <f t="shared" si="29"/>
        <v/>
      </c>
      <c r="AJ136" s="26" t="str">
        <f t="shared" si="29"/>
        <v/>
      </c>
      <c r="AK136" s="26" t="str">
        <f t="shared" si="29"/>
        <v/>
      </c>
      <c r="AL136" s="26" t="str">
        <f t="shared" si="29"/>
        <v/>
      </c>
      <c r="AM136" s="26" t="str">
        <f t="shared" si="29"/>
        <v/>
      </c>
      <c r="AN136" s="26" t="str">
        <f t="shared" si="29"/>
        <v/>
      </c>
      <c r="AO136" s="26" t="str">
        <f t="shared" si="29"/>
        <v/>
      </c>
      <c r="AP136" s="26" t="str">
        <f t="shared" si="29"/>
        <v/>
      </c>
      <c r="AQ136" s="26" t="str">
        <f t="shared" si="29"/>
        <v/>
      </c>
      <c r="AR136" s="26" t="str">
        <f t="shared" si="29"/>
        <v/>
      </c>
    </row>
    <row r="137" spans="1:44" x14ac:dyDescent="0.2">
      <c r="A137" s="24" t="s">
        <v>951</v>
      </c>
      <c r="B137" s="23">
        <f t="shared" si="33"/>
        <v>1</v>
      </c>
      <c r="C137" s="25">
        <v>72</v>
      </c>
      <c r="D137" s="26">
        <f t="shared" si="34"/>
        <v>1</v>
      </c>
      <c r="E137" s="26" t="str">
        <f t="shared" si="34"/>
        <v/>
      </c>
      <c r="F137" s="26" t="str">
        <f t="shared" si="34"/>
        <v/>
      </c>
      <c r="G137" s="26" t="str">
        <f t="shared" si="34"/>
        <v/>
      </c>
      <c r="H137" s="26" t="str">
        <f t="shared" si="34"/>
        <v/>
      </c>
      <c r="I137" s="26" t="str">
        <f t="shared" si="34"/>
        <v/>
      </c>
      <c r="J137" s="26" t="str">
        <f t="shared" si="34"/>
        <v/>
      </c>
      <c r="K137" s="26" t="str">
        <f t="shared" si="34"/>
        <v/>
      </c>
      <c r="L137" s="26" t="str">
        <f t="shared" si="34"/>
        <v/>
      </c>
      <c r="M137" s="26" t="str">
        <f t="shared" si="34"/>
        <v/>
      </c>
      <c r="N137" s="26" t="str">
        <f t="shared" si="34"/>
        <v/>
      </c>
      <c r="O137" s="26" t="str">
        <f t="shared" si="34"/>
        <v/>
      </c>
      <c r="P137" s="26" t="str">
        <f t="shared" si="34"/>
        <v/>
      </c>
      <c r="Q137" s="26" t="str">
        <f t="shared" si="34"/>
        <v/>
      </c>
      <c r="R137" s="26" t="str">
        <f t="shared" si="34"/>
        <v/>
      </c>
      <c r="S137" s="26" t="str">
        <f t="shared" si="34"/>
        <v/>
      </c>
      <c r="T137" s="26" t="str">
        <f t="shared" si="32"/>
        <v/>
      </c>
      <c r="U137" s="26" t="str">
        <f t="shared" si="32"/>
        <v/>
      </c>
      <c r="V137" s="26" t="str">
        <f t="shared" si="32"/>
        <v/>
      </c>
      <c r="W137" s="26" t="str">
        <f t="shared" si="32"/>
        <v/>
      </c>
      <c r="X137" s="26" t="str">
        <f t="shared" si="32"/>
        <v/>
      </c>
      <c r="Y137" s="26" t="str">
        <f t="shared" si="32"/>
        <v/>
      </c>
      <c r="Z137" s="26" t="str">
        <f t="shared" si="32"/>
        <v/>
      </c>
      <c r="AA137" s="26" t="str">
        <f t="shared" si="32"/>
        <v/>
      </c>
      <c r="AB137" s="26" t="str">
        <f t="shared" si="32"/>
        <v/>
      </c>
      <c r="AC137" s="26" t="str">
        <f t="shared" si="32"/>
        <v/>
      </c>
      <c r="AD137" s="26" t="str">
        <f t="shared" si="32"/>
        <v/>
      </c>
      <c r="AE137" s="26" t="str">
        <f t="shared" si="32"/>
        <v/>
      </c>
      <c r="AF137" s="26" t="str">
        <f t="shared" si="32"/>
        <v/>
      </c>
      <c r="AG137" s="26" t="str">
        <f t="shared" si="32"/>
        <v/>
      </c>
      <c r="AH137" s="26" t="str">
        <f t="shared" si="32"/>
        <v/>
      </c>
      <c r="AI137" s="26" t="str">
        <f t="shared" si="29"/>
        <v/>
      </c>
      <c r="AJ137" s="26" t="str">
        <f t="shared" si="29"/>
        <v/>
      </c>
      <c r="AK137" s="26" t="str">
        <f t="shared" si="29"/>
        <v/>
      </c>
      <c r="AL137" s="26" t="str">
        <f t="shared" si="29"/>
        <v/>
      </c>
      <c r="AM137" s="26" t="str">
        <f t="shared" si="29"/>
        <v/>
      </c>
      <c r="AN137" s="26" t="str">
        <f t="shared" si="29"/>
        <v/>
      </c>
      <c r="AO137" s="26" t="str">
        <f t="shared" si="29"/>
        <v/>
      </c>
      <c r="AP137" s="26" t="str">
        <f t="shared" si="29"/>
        <v/>
      </c>
      <c r="AQ137" s="26" t="str">
        <f t="shared" si="29"/>
        <v/>
      </c>
      <c r="AR137" s="26" t="str">
        <f t="shared" si="29"/>
        <v/>
      </c>
    </row>
    <row r="138" spans="1:44" x14ac:dyDescent="0.2">
      <c r="A138" s="24" t="s">
        <v>150</v>
      </c>
      <c r="B138" s="23">
        <f t="shared" si="33"/>
        <v>25</v>
      </c>
      <c r="C138" s="25" t="s">
        <v>1606</v>
      </c>
      <c r="D138" s="26">
        <f t="shared" si="34"/>
        <v>1</v>
      </c>
      <c r="E138" s="26">
        <f t="shared" si="34"/>
        <v>1</v>
      </c>
      <c r="F138" s="26">
        <f t="shared" si="34"/>
        <v>1</v>
      </c>
      <c r="G138" s="26">
        <f t="shared" si="34"/>
        <v>1</v>
      </c>
      <c r="H138" s="26">
        <f t="shared" si="34"/>
        <v>1</v>
      </c>
      <c r="I138" s="26" t="str">
        <f t="shared" si="34"/>
        <v/>
      </c>
      <c r="J138" s="26" t="str">
        <f t="shared" si="34"/>
        <v/>
      </c>
      <c r="K138" s="26" t="str">
        <f t="shared" si="34"/>
        <v/>
      </c>
      <c r="L138" s="26" t="str">
        <f t="shared" si="34"/>
        <v/>
      </c>
      <c r="M138" s="26">
        <f t="shared" si="34"/>
        <v>1</v>
      </c>
      <c r="N138" s="26">
        <f t="shared" si="34"/>
        <v>1</v>
      </c>
      <c r="O138" s="26">
        <f t="shared" si="34"/>
        <v>1</v>
      </c>
      <c r="P138" s="26" t="str">
        <f t="shared" si="34"/>
        <v/>
      </c>
      <c r="Q138" s="26">
        <f t="shared" si="34"/>
        <v>1</v>
      </c>
      <c r="R138" s="26">
        <f t="shared" si="34"/>
        <v>1</v>
      </c>
      <c r="S138" s="26">
        <f t="shared" si="34"/>
        <v>1</v>
      </c>
      <c r="T138" s="26">
        <f t="shared" si="32"/>
        <v>1</v>
      </c>
      <c r="U138" s="26">
        <f t="shared" si="32"/>
        <v>1</v>
      </c>
      <c r="V138" s="26">
        <f t="shared" si="32"/>
        <v>1</v>
      </c>
      <c r="W138" s="26" t="str">
        <f t="shared" si="32"/>
        <v/>
      </c>
      <c r="X138" s="26">
        <f t="shared" si="32"/>
        <v>1</v>
      </c>
      <c r="Y138" s="26" t="str">
        <f t="shared" si="32"/>
        <v/>
      </c>
      <c r="Z138" s="26">
        <f t="shared" si="32"/>
        <v>1</v>
      </c>
      <c r="AA138" s="26">
        <f t="shared" si="32"/>
        <v>1</v>
      </c>
      <c r="AB138" s="26">
        <f t="shared" si="32"/>
        <v>1</v>
      </c>
      <c r="AC138" s="26">
        <f t="shared" si="32"/>
        <v>1</v>
      </c>
      <c r="AD138" s="26">
        <f t="shared" si="32"/>
        <v>1</v>
      </c>
      <c r="AE138" s="26" t="str">
        <f t="shared" si="32"/>
        <v/>
      </c>
      <c r="AF138" s="26" t="str">
        <f t="shared" si="32"/>
        <v/>
      </c>
      <c r="AG138" s="26" t="str">
        <f t="shared" si="32"/>
        <v/>
      </c>
      <c r="AH138" s="26">
        <f t="shared" si="32"/>
        <v>1</v>
      </c>
      <c r="AI138" s="26">
        <f t="shared" si="29"/>
        <v>1</v>
      </c>
      <c r="AJ138" s="26" t="str">
        <f t="shared" si="29"/>
        <v/>
      </c>
      <c r="AK138" s="26">
        <f t="shared" si="29"/>
        <v>1</v>
      </c>
      <c r="AL138" s="26">
        <f t="shared" si="29"/>
        <v>1</v>
      </c>
      <c r="AM138" s="26" t="str">
        <f t="shared" si="29"/>
        <v/>
      </c>
      <c r="AN138" s="26">
        <f t="shared" si="29"/>
        <v>1</v>
      </c>
      <c r="AO138" s="26" t="str">
        <f t="shared" si="29"/>
        <v/>
      </c>
      <c r="AP138" s="26" t="str">
        <f t="shared" si="29"/>
        <v/>
      </c>
      <c r="AQ138" s="26" t="str">
        <f t="shared" si="29"/>
        <v/>
      </c>
      <c r="AR138" s="26" t="str">
        <f t="shared" si="29"/>
        <v/>
      </c>
    </row>
    <row r="139" spans="1:44" x14ac:dyDescent="0.2">
      <c r="A139" s="24" t="s">
        <v>151</v>
      </c>
      <c r="B139" s="23">
        <f t="shared" si="33"/>
        <v>16</v>
      </c>
      <c r="C139" s="25" t="s">
        <v>1560</v>
      </c>
      <c r="D139" s="26">
        <f t="shared" si="34"/>
        <v>1</v>
      </c>
      <c r="E139" s="26">
        <f t="shared" si="34"/>
        <v>1</v>
      </c>
      <c r="F139" s="26">
        <f t="shared" si="34"/>
        <v>1</v>
      </c>
      <c r="G139" s="26">
        <f t="shared" si="34"/>
        <v>1</v>
      </c>
      <c r="H139" s="26">
        <f t="shared" si="34"/>
        <v>1</v>
      </c>
      <c r="I139" s="26" t="str">
        <f t="shared" si="34"/>
        <v/>
      </c>
      <c r="J139" s="26" t="str">
        <f t="shared" si="34"/>
        <v/>
      </c>
      <c r="K139" s="26" t="str">
        <f t="shared" si="34"/>
        <v/>
      </c>
      <c r="L139" s="26" t="str">
        <f t="shared" si="34"/>
        <v/>
      </c>
      <c r="M139" s="26">
        <f t="shared" si="34"/>
        <v>1</v>
      </c>
      <c r="N139" s="26">
        <f t="shared" si="34"/>
        <v>1</v>
      </c>
      <c r="O139" s="26">
        <f t="shared" si="34"/>
        <v>1</v>
      </c>
      <c r="P139" s="26" t="str">
        <f t="shared" si="34"/>
        <v/>
      </c>
      <c r="Q139" s="26">
        <f t="shared" si="34"/>
        <v>1</v>
      </c>
      <c r="R139" s="26" t="str">
        <f t="shared" si="34"/>
        <v/>
      </c>
      <c r="S139" s="26" t="str">
        <f t="shared" si="34"/>
        <v/>
      </c>
      <c r="T139" s="26" t="str">
        <f t="shared" si="32"/>
        <v/>
      </c>
      <c r="U139" s="26" t="str">
        <f t="shared" si="32"/>
        <v/>
      </c>
      <c r="V139" s="26">
        <f t="shared" si="32"/>
        <v>1</v>
      </c>
      <c r="W139" s="26" t="str">
        <f t="shared" si="32"/>
        <v/>
      </c>
      <c r="X139" s="26">
        <f t="shared" si="32"/>
        <v>1</v>
      </c>
      <c r="Y139" s="26" t="str">
        <f t="shared" si="32"/>
        <v/>
      </c>
      <c r="Z139" s="26" t="str">
        <f t="shared" si="32"/>
        <v/>
      </c>
      <c r="AA139" s="26" t="str">
        <f t="shared" si="32"/>
        <v/>
      </c>
      <c r="AB139" s="26">
        <f t="shared" si="32"/>
        <v>1</v>
      </c>
      <c r="AC139" s="26" t="str">
        <f t="shared" si="32"/>
        <v/>
      </c>
      <c r="AD139" s="26">
        <f t="shared" si="32"/>
        <v>1</v>
      </c>
      <c r="AE139" s="26">
        <f t="shared" si="32"/>
        <v>1</v>
      </c>
      <c r="AF139" s="26" t="str">
        <f t="shared" si="32"/>
        <v/>
      </c>
      <c r="AG139" s="26" t="str">
        <f t="shared" si="32"/>
        <v/>
      </c>
      <c r="AH139" s="26" t="str">
        <f t="shared" si="32"/>
        <v/>
      </c>
      <c r="AI139" s="26">
        <f t="shared" si="29"/>
        <v>1</v>
      </c>
      <c r="AJ139" s="26" t="str">
        <f t="shared" si="29"/>
        <v/>
      </c>
      <c r="AK139" s="26" t="str">
        <f t="shared" si="29"/>
        <v/>
      </c>
      <c r="AL139" s="26">
        <f t="shared" si="29"/>
        <v>1</v>
      </c>
      <c r="AM139" s="26" t="str">
        <f t="shared" si="29"/>
        <v/>
      </c>
      <c r="AN139" s="26" t="str">
        <f t="shared" si="29"/>
        <v/>
      </c>
      <c r="AO139" s="26" t="str">
        <f t="shared" si="29"/>
        <v/>
      </c>
      <c r="AP139" s="26" t="str">
        <f t="shared" si="29"/>
        <v/>
      </c>
      <c r="AQ139" s="26" t="str">
        <f t="shared" si="29"/>
        <v/>
      </c>
      <c r="AR139" s="26" t="str">
        <f t="shared" si="29"/>
        <v/>
      </c>
    </row>
    <row r="140" spans="1:44" x14ac:dyDescent="0.2">
      <c r="A140" s="24" t="s">
        <v>152</v>
      </c>
      <c r="B140" s="23">
        <f t="shared" si="33"/>
        <v>6</v>
      </c>
      <c r="C140" s="25" t="s">
        <v>1493</v>
      </c>
      <c r="D140" s="26" t="str">
        <f t="shared" si="34"/>
        <v/>
      </c>
      <c r="E140" s="26" t="str">
        <f t="shared" si="34"/>
        <v/>
      </c>
      <c r="F140" s="26" t="str">
        <f t="shared" si="34"/>
        <v/>
      </c>
      <c r="G140" s="26">
        <f t="shared" si="34"/>
        <v>1</v>
      </c>
      <c r="H140" s="26" t="str">
        <f t="shared" si="34"/>
        <v/>
      </c>
      <c r="I140" s="26" t="str">
        <f t="shared" si="34"/>
        <v/>
      </c>
      <c r="J140" s="26" t="str">
        <f t="shared" si="34"/>
        <v/>
      </c>
      <c r="K140" s="26" t="str">
        <f t="shared" si="34"/>
        <v/>
      </c>
      <c r="L140" s="26" t="str">
        <f t="shared" si="34"/>
        <v/>
      </c>
      <c r="M140" s="26" t="str">
        <f t="shared" si="34"/>
        <v/>
      </c>
      <c r="N140" s="26" t="str">
        <f t="shared" si="34"/>
        <v/>
      </c>
      <c r="O140" s="26" t="str">
        <f t="shared" si="34"/>
        <v/>
      </c>
      <c r="P140" s="26" t="str">
        <f t="shared" si="34"/>
        <v/>
      </c>
      <c r="Q140" s="26">
        <f t="shared" si="34"/>
        <v>1</v>
      </c>
      <c r="R140" s="26" t="str">
        <f t="shared" si="34"/>
        <v/>
      </c>
      <c r="S140" s="26">
        <f t="shared" si="34"/>
        <v>1</v>
      </c>
      <c r="T140" s="26" t="str">
        <f t="shared" si="32"/>
        <v/>
      </c>
      <c r="U140" s="26" t="str">
        <f t="shared" si="32"/>
        <v/>
      </c>
      <c r="V140" s="26" t="str">
        <f t="shared" si="32"/>
        <v/>
      </c>
      <c r="W140" s="26" t="str">
        <f t="shared" si="32"/>
        <v/>
      </c>
      <c r="X140" s="26">
        <f t="shared" si="32"/>
        <v>1</v>
      </c>
      <c r="Y140" s="26" t="str">
        <f t="shared" si="32"/>
        <v/>
      </c>
      <c r="Z140" s="26" t="str">
        <f t="shared" si="32"/>
        <v/>
      </c>
      <c r="AA140" s="26" t="str">
        <f t="shared" si="32"/>
        <v/>
      </c>
      <c r="AB140" s="26">
        <f t="shared" si="32"/>
        <v>1</v>
      </c>
      <c r="AC140" s="26" t="str">
        <f t="shared" si="32"/>
        <v/>
      </c>
      <c r="AD140" s="26" t="str">
        <f t="shared" si="32"/>
        <v/>
      </c>
      <c r="AE140" s="26" t="str">
        <f t="shared" si="32"/>
        <v/>
      </c>
      <c r="AF140" s="26" t="str">
        <f t="shared" si="32"/>
        <v/>
      </c>
      <c r="AG140" s="26" t="str">
        <f t="shared" si="32"/>
        <v/>
      </c>
      <c r="AH140" s="26" t="str">
        <f t="shared" si="32"/>
        <v/>
      </c>
      <c r="AI140" s="26" t="str">
        <f t="shared" si="29"/>
        <v/>
      </c>
      <c r="AJ140" s="26" t="str">
        <f t="shared" si="29"/>
        <v/>
      </c>
      <c r="AK140" s="26" t="str">
        <f t="shared" si="29"/>
        <v/>
      </c>
      <c r="AL140" s="26">
        <f t="shared" si="29"/>
        <v>1</v>
      </c>
      <c r="AM140" s="26" t="str">
        <f t="shared" si="29"/>
        <v/>
      </c>
      <c r="AN140" s="26" t="str">
        <f t="shared" si="29"/>
        <v/>
      </c>
      <c r="AO140" s="26" t="str">
        <f t="shared" si="29"/>
        <v/>
      </c>
      <c r="AP140" s="26" t="str">
        <f t="shared" si="29"/>
        <v/>
      </c>
      <c r="AQ140" s="26" t="str">
        <f t="shared" si="29"/>
        <v/>
      </c>
      <c r="AR140" s="26" t="str">
        <f t="shared" si="29"/>
        <v/>
      </c>
    </row>
    <row r="141" spans="1:44" x14ac:dyDescent="0.2">
      <c r="A141" s="24" t="s">
        <v>36</v>
      </c>
      <c r="B141" s="23">
        <f t="shared" si="33"/>
        <v>14</v>
      </c>
      <c r="C141" s="25" t="s">
        <v>1393</v>
      </c>
      <c r="D141" s="26">
        <f t="shared" si="34"/>
        <v>1</v>
      </c>
      <c r="E141" s="26">
        <f t="shared" si="34"/>
        <v>1</v>
      </c>
      <c r="F141" s="26">
        <f t="shared" si="34"/>
        <v>1</v>
      </c>
      <c r="G141" s="26">
        <f t="shared" si="34"/>
        <v>1</v>
      </c>
      <c r="H141" s="26" t="str">
        <f t="shared" si="34"/>
        <v/>
      </c>
      <c r="I141" s="26">
        <f t="shared" si="34"/>
        <v>1</v>
      </c>
      <c r="J141" s="26" t="str">
        <f t="shared" si="34"/>
        <v/>
      </c>
      <c r="K141" s="26" t="str">
        <f t="shared" si="34"/>
        <v/>
      </c>
      <c r="L141" s="26">
        <f t="shared" si="34"/>
        <v>1</v>
      </c>
      <c r="M141" s="26" t="str">
        <f t="shared" si="34"/>
        <v/>
      </c>
      <c r="N141" s="26">
        <f t="shared" si="34"/>
        <v>1</v>
      </c>
      <c r="O141" s="26">
        <f t="shared" si="34"/>
        <v>1</v>
      </c>
      <c r="P141" s="26">
        <f t="shared" si="34"/>
        <v>1</v>
      </c>
      <c r="Q141" s="26">
        <f t="shared" si="34"/>
        <v>1</v>
      </c>
      <c r="R141" s="26" t="str">
        <f t="shared" si="34"/>
        <v/>
      </c>
      <c r="S141" s="26" t="str">
        <f t="shared" si="34"/>
        <v/>
      </c>
      <c r="T141" s="26" t="str">
        <f t="shared" si="32"/>
        <v/>
      </c>
      <c r="U141" s="26" t="str">
        <f t="shared" si="32"/>
        <v/>
      </c>
      <c r="V141" s="26">
        <f t="shared" si="32"/>
        <v>1</v>
      </c>
      <c r="W141" s="26" t="str">
        <f t="shared" si="32"/>
        <v/>
      </c>
      <c r="X141" s="26" t="str">
        <f t="shared" si="32"/>
        <v/>
      </c>
      <c r="Y141" s="26" t="str">
        <f t="shared" si="32"/>
        <v/>
      </c>
      <c r="Z141" s="26" t="str">
        <f t="shared" si="32"/>
        <v/>
      </c>
      <c r="AA141" s="26" t="str">
        <f t="shared" si="32"/>
        <v/>
      </c>
      <c r="AB141" s="26">
        <f t="shared" si="32"/>
        <v>1</v>
      </c>
      <c r="AC141" s="26" t="str">
        <f t="shared" si="32"/>
        <v/>
      </c>
      <c r="AD141" s="26" t="str">
        <f t="shared" si="32"/>
        <v/>
      </c>
      <c r="AE141" s="26">
        <f t="shared" si="32"/>
        <v>1</v>
      </c>
      <c r="AF141" s="26" t="str">
        <f t="shared" si="32"/>
        <v/>
      </c>
      <c r="AG141" s="26" t="str">
        <f t="shared" si="32"/>
        <v/>
      </c>
      <c r="AH141" s="26" t="str">
        <f t="shared" si="32"/>
        <v/>
      </c>
      <c r="AI141" s="26" t="str">
        <f t="shared" si="29"/>
        <v/>
      </c>
      <c r="AJ141" s="26" t="str">
        <f t="shared" si="29"/>
        <v/>
      </c>
      <c r="AK141" s="26" t="str">
        <f t="shared" si="29"/>
        <v/>
      </c>
      <c r="AL141" s="26">
        <f t="shared" si="29"/>
        <v>1</v>
      </c>
      <c r="AM141" s="26" t="str">
        <f t="shared" si="29"/>
        <v/>
      </c>
      <c r="AN141" s="26" t="str">
        <f t="shared" si="29"/>
        <v/>
      </c>
      <c r="AO141" s="26" t="str">
        <f t="shared" si="29"/>
        <v/>
      </c>
      <c r="AP141" s="26" t="str">
        <f t="shared" si="29"/>
        <v/>
      </c>
      <c r="AQ141" s="26" t="str">
        <f t="shared" si="29"/>
        <v/>
      </c>
      <c r="AR141" s="26" t="str">
        <f t="shared" si="29"/>
        <v/>
      </c>
    </row>
    <row r="142" spans="1:44" x14ac:dyDescent="0.2">
      <c r="A142" s="24" t="s">
        <v>65</v>
      </c>
      <c r="B142" s="23">
        <f t="shared" si="33"/>
        <v>6</v>
      </c>
      <c r="C142" s="25" t="s">
        <v>1514</v>
      </c>
      <c r="D142" s="26">
        <f t="shared" si="34"/>
        <v>1</v>
      </c>
      <c r="E142" s="26" t="str">
        <f t="shared" si="34"/>
        <v/>
      </c>
      <c r="F142" s="26" t="str">
        <f t="shared" si="34"/>
        <v/>
      </c>
      <c r="G142" s="26">
        <f t="shared" si="34"/>
        <v>1</v>
      </c>
      <c r="H142" s="26" t="str">
        <f t="shared" si="34"/>
        <v/>
      </c>
      <c r="I142" s="26" t="str">
        <f t="shared" si="34"/>
        <v/>
      </c>
      <c r="J142" s="26" t="str">
        <f t="shared" si="34"/>
        <v/>
      </c>
      <c r="K142" s="26" t="str">
        <f t="shared" si="34"/>
        <v/>
      </c>
      <c r="L142" s="26" t="str">
        <f t="shared" si="34"/>
        <v/>
      </c>
      <c r="M142" s="26" t="str">
        <f t="shared" si="34"/>
        <v/>
      </c>
      <c r="N142" s="26" t="str">
        <f t="shared" si="34"/>
        <v/>
      </c>
      <c r="O142" s="26" t="str">
        <f t="shared" si="34"/>
        <v/>
      </c>
      <c r="P142" s="26" t="str">
        <f t="shared" si="34"/>
        <v/>
      </c>
      <c r="Q142" s="26">
        <f t="shared" si="34"/>
        <v>1</v>
      </c>
      <c r="R142" s="26" t="str">
        <f t="shared" si="34"/>
        <v/>
      </c>
      <c r="S142" s="26">
        <f t="shared" si="34"/>
        <v>1</v>
      </c>
      <c r="T142" s="26">
        <f t="shared" si="32"/>
        <v>1</v>
      </c>
      <c r="U142" s="26">
        <f t="shared" si="32"/>
        <v>1</v>
      </c>
      <c r="V142" s="26" t="str">
        <f t="shared" si="32"/>
        <v/>
      </c>
      <c r="W142" s="26" t="str">
        <f t="shared" si="32"/>
        <v/>
      </c>
      <c r="X142" s="26" t="str">
        <f t="shared" si="32"/>
        <v/>
      </c>
      <c r="Y142" s="26" t="str">
        <f t="shared" si="32"/>
        <v/>
      </c>
      <c r="Z142" s="26" t="str">
        <f t="shared" si="32"/>
        <v/>
      </c>
      <c r="AA142" s="26" t="str">
        <f t="shared" si="32"/>
        <v/>
      </c>
      <c r="AB142" s="26" t="str">
        <f t="shared" si="32"/>
        <v/>
      </c>
      <c r="AC142" s="26" t="str">
        <f t="shared" si="32"/>
        <v/>
      </c>
      <c r="AD142" s="26" t="str">
        <f t="shared" si="32"/>
        <v/>
      </c>
      <c r="AE142" s="26" t="str">
        <f t="shared" si="32"/>
        <v/>
      </c>
      <c r="AF142" s="26" t="str">
        <f t="shared" si="32"/>
        <v/>
      </c>
      <c r="AG142" s="26" t="str">
        <f t="shared" si="32"/>
        <v/>
      </c>
      <c r="AH142" s="26" t="str">
        <f t="shared" si="32"/>
        <v/>
      </c>
      <c r="AI142" s="26" t="str">
        <f t="shared" si="29"/>
        <v/>
      </c>
      <c r="AJ142" s="26" t="str">
        <f t="shared" si="29"/>
        <v/>
      </c>
      <c r="AK142" s="26" t="str">
        <f t="shared" si="29"/>
        <v/>
      </c>
      <c r="AL142" s="26" t="str">
        <f t="shared" si="29"/>
        <v/>
      </c>
      <c r="AM142" s="26" t="str">
        <f t="shared" si="29"/>
        <v/>
      </c>
      <c r="AN142" s="26" t="str">
        <f t="shared" si="29"/>
        <v/>
      </c>
      <c r="AO142" s="26" t="str">
        <f t="shared" si="29"/>
        <v/>
      </c>
      <c r="AP142" s="26" t="str">
        <f t="shared" si="29"/>
        <v/>
      </c>
      <c r="AQ142" s="26" t="str">
        <f t="shared" si="29"/>
        <v/>
      </c>
      <c r="AR142" s="26" t="str">
        <f t="shared" si="29"/>
        <v/>
      </c>
    </row>
    <row r="143" spans="1:44" x14ac:dyDescent="0.2">
      <c r="A143" s="27" t="s">
        <v>560</v>
      </c>
      <c r="B143" s="23">
        <f t="shared" si="33"/>
        <v>0</v>
      </c>
      <c r="C143" s="25" t="s">
        <v>233</v>
      </c>
      <c r="D143" s="26" t="str">
        <f t="shared" si="34"/>
        <v/>
      </c>
      <c r="E143" s="26" t="str">
        <f t="shared" si="34"/>
        <v/>
      </c>
      <c r="F143" s="26" t="str">
        <f t="shared" si="34"/>
        <v/>
      </c>
      <c r="G143" s="26" t="str">
        <f t="shared" si="34"/>
        <v/>
      </c>
      <c r="H143" s="26" t="str">
        <f t="shared" si="34"/>
        <v/>
      </c>
      <c r="I143" s="26" t="str">
        <f t="shared" si="34"/>
        <v/>
      </c>
      <c r="J143" s="26" t="str">
        <f t="shared" si="34"/>
        <v/>
      </c>
      <c r="K143" s="26" t="str">
        <f t="shared" si="34"/>
        <v/>
      </c>
      <c r="L143" s="26" t="str">
        <f t="shared" si="34"/>
        <v/>
      </c>
      <c r="M143" s="26" t="str">
        <f t="shared" si="34"/>
        <v/>
      </c>
      <c r="N143" s="26" t="str">
        <f t="shared" si="34"/>
        <v/>
      </c>
      <c r="O143" s="26" t="str">
        <f t="shared" si="34"/>
        <v/>
      </c>
      <c r="P143" s="26" t="str">
        <f t="shared" si="34"/>
        <v/>
      </c>
      <c r="Q143" s="26" t="str">
        <f t="shared" si="34"/>
        <v/>
      </c>
      <c r="R143" s="26" t="str">
        <f t="shared" si="34"/>
        <v/>
      </c>
      <c r="S143" s="26" t="str">
        <f t="shared" si="34"/>
        <v/>
      </c>
      <c r="T143" s="26" t="str">
        <f t="shared" si="32"/>
        <v/>
      </c>
      <c r="U143" s="26" t="str">
        <f t="shared" si="32"/>
        <v/>
      </c>
      <c r="V143" s="26" t="str">
        <f t="shared" si="32"/>
        <v/>
      </c>
      <c r="W143" s="26" t="str">
        <f t="shared" si="32"/>
        <v/>
      </c>
      <c r="X143" s="26" t="str">
        <f t="shared" si="32"/>
        <v/>
      </c>
      <c r="Y143" s="26" t="str">
        <f t="shared" si="32"/>
        <v/>
      </c>
      <c r="Z143" s="26" t="str">
        <f t="shared" si="32"/>
        <v/>
      </c>
      <c r="AA143" s="26" t="str">
        <f t="shared" si="32"/>
        <v/>
      </c>
      <c r="AB143" s="26" t="str">
        <f t="shared" si="32"/>
        <v/>
      </c>
      <c r="AC143" s="26" t="str">
        <f t="shared" si="32"/>
        <v/>
      </c>
      <c r="AD143" s="26" t="str">
        <f t="shared" si="32"/>
        <v/>
      </c>
      <c r="AE143" s="26" t="str">
        <f t="shared" si="32"/>
        <v/>
      </c>
      <c r="AF143" s="26" t="str">
        <f t="shared" si="32"/>
        <v/>
      </c>
      <c r="AG143" s="26" t="str">
        <f t="shared" si="32"/>
        <v/>
      </c>
      <c r="AH143" s="26" t="str">
        <f t="shared" si="32"/>
        <v/>
      </c>
      <c r="AI143" s="26" t="str">
        <f t="shared" si="29"/>
        <v/>
      </c>
      <c r="AJ143" s="26" t="str">
        <f t="shared" si="29"/>
        <v/>
      </c>
      <c r="AK143" s="26" t="str">
        <f t="shared" si="29"/>
        <v/>
      </c>
      <c r="AL143" s="26" t="str">
        <f t="shared" si="29"/>
        <v/>
      </c>
      <c r="AM143" s="26" t="str">
        <f t="shared" si="29"/>
        <v/>
      </c>
      <c r="AN143" s="26" t="str">
        <f t="shared" si="29"/>
        <v/>
      </c>
      <c r="AO143" s="26" t="str">
        <f t="shared" si="29"/>
        <v/>
      </c>
      <c r="AP143" s="26" t="str">
        <f t="shared" si="29"/>
        <v/>
      </c>
      <c r="AQ143" s="26" t="str">
        <f t="shared" si="29"/>
        <v/>
      </c>
      <c r="AR143" s="26" t="str">
        <f t="shared" si="29"/>
        <v/>
      </c>
    </row>
    <row r="144" spans="1:44" x14ac:dyDescent="0.2">
      <c r="A144" s="24" t="s">
        <v>72</v>
      </c>
      <c r="B144" s="23">
        <f t="shared" si="33"/>
        <v>4</v>
      </c>
      <c r="C144" s="25" t="s">
        <v>1329</v>
      </c>
      <c r="D144" s="26">
        <f t="shared" si="34"/>
        <v>1</v>
      </c>
      <c r="E144" s="26">
        <f t="shared" si="34"/>
        <v>1</v>
      </c>
      <c r="F144" s="26" t="str">
        <f t="shared" si="34"/>
        <v/>
      </c>
      <c r="G144" s="26" t="str">
        <f t="shared" si="34"/>
        <v/>
      </c>
      <c r="H144" s="26" t="str">
        <f t="shared" si="34"/>
        <v/>
      </c>
      <c r="I144" s="26" t="str">
        <f t="shared" si="34"/>
        <v/>
      </c>
      <c r="J144" s="26" t="str">
        <f t="shared" si="34"/>
        <v/>
      </c>
      <c r="K144" s="26" t="str">
        <f t="shared" si="34"/>
        <v/>
      </c>
      <c r="L144" s="26" t="str">
        <f t="shared" si="34"/>
        <v/>
      </c>
      <c r="M144" s="26" t="str">
        <f t="shared" si="34"/>
        <v/>
      </c>
      <c r="N144" s="26" t="str">
        <f t="shared" si="34"/>
        <v/>
      </c>
      <c r="O144" s="26">
        <f t="shared" si="34"/>
        <v>1</v>
      </c>
      <c r="P144" s="26" t="str">
        <f t="shared" si="34"/>
        <v/>
      </c>
      <c r="Q144" s="26">
        <f t="shared" si="34"/>
        <v>1</v>
      </c>
      <c r="R144" s="26" t="str">
        <f t="shared" si="34"/>
        <v/>
      </c>
      <c r="S144" s="26" t="str">
        <f t="shared" si="34"/>
        <v/>
      </c>
      <c r="T144" s="26" t="str">
        <f t="shared" si="32"/>
        <v/>
      </c>
      <c r="U144" s="26" t="str">
        <f t="shared" si="32"/>
        <v/>
      </c>
      <c r="V144" s="26" t="str">
        <f t="shared" si="32"/>
        <v/>
      </c>
      <c r="W144" s="26" t="str">
        <f t="shared" si="32"/>
        <v/>
      </c>
      <c r="X144" s="26" t="str">
        <f t="shared" si="32"/>
        <v/>
      </c>
      <c r="Y144" s="26" t="str">
        <f t="shared" si="32"/>
        <v/>
      </c>
      <c r="Z144" s="26" t="str">
        <f t="shared" si="32"/>
        <v/>
      </c>
      <c r="AA144" s="26" t="str">
        <f t="shared" si="32"/>
        <v/>
      </c>
      <c r="AB144" s="26" t="str">
        <f t="shared" si="32"/>
        <v/>
      </c>
      <c r="AC144" s="26" t="str">
        <f t="shared" si="32"/>
        <v/>
      </c>
      <c r="AD144" s="26" t="str">
        <f t="shared" si="32"/>
        <v/>
      </c>
      <c r="AE144" s="26" t="str">
        <f t="shared" si="32"/>
        <v/>
      </c>
      <c r="AF144" s="26" t="str">
        <f t="shared" si="32"/>
        <v/>
      </c>
      <c r="AG144" s="26" t="str">
        <f t="shared" si="32"/>
        <v/>
      </c>
      <c r="AH144" s="26" t="str">
        <f t="shared" si="32"/>
        <v/>
      </c>
      <c r="AI144" s="26" t="str">
        <f t="shared" si="29"/>
        <v/>
      </c>
      <c r="AJ144" s="26" t="str">
        <f t="shared" si="29"/>
        <v/>
      </c>
      <c r="AK144" s="26" t="str">
        <f t="shared" si="29"/>
        <v/>
      </c>
      <c r="AL144" s="26" t="str">
        <f t="shared" si="29"/>
        <v/>
      </c>
      <c r="AM144" s="26" t="str">
        <f t="shared" si="29"/>
        <v/>
      </c>
      <c r="AN144" s="26" t="str">
        <f t="shared" si="29"/>
        <v/>
      </c>
      <c r="AO144" s="26" t="str">
        <f t="shared" si="29"/>
        <v/>
      </c>
      <c r="AP144" s="26" t="str">
        <f t="shared" si="29"/>
        <v/>
      </c>
      <c r="AQ144" s="26" t="str">
        <f t="shared" si="29"/>
        <v/>
      </c>
      <c r="AR144" s="26" t="str">
        <f t="shared" si="29"/>
        <v/>
      </c>
    </row>
    <row r="145" spans="1:44" x14ac:dyDescent="0.2">
      <c r="A145" s="24" t="s">
        <v>153</v>
      </c>
      <c r="B145" s="23">
        <f t="shared" si="33"/>
        <v>7</v>
      </c>
      <c r="C145" s="25" t="s">
        <v>1394</v>
      </c>
      <c r="D145" s="26" t="str">
        <f t="shared" si="34"/>
        <v/>
      </c>
      <c r="E145" s="26" t="str">
        <f t="shared" si="34"/>
        <v/>
      </c>
      <c r="F145" s="26" t="str">
        <f t="shared" si="34"/>
        <v/>
      </c>
      <c r="G145" s="26">
        <f t="shared" si="34"/>
        <v>1</v>
      </c>
      <c r="H145" s="26" t="str">
        <f t="shared" si="34"/>
        <v/>
      </c>
      <c r="I145" s="26" t="str">
        <f t="shared" si="34"/>
        <v/>
      </c>
      <c r="J145" s="26" t="str">
        <f t="shared" si="34"/>
        <v/>
      </c>
      <c r="K145" s="26" t="str">
        <f t="shared" si="34"/>
        <v/>
      </c>
      <c r="L145" s="26" t="str">
        <f t="shared" si="34"/>
        <v/>
      </c>
      <c r="M145" s="26" t="str">
        <f t="shared" si="34"/>
        <v/>
      </c>
      <c r="N145" s="26" t="str">
        <f t="shared" si="34"/>
        <v/>
      </c>
      <c r="O145" s="26" t="str">
        <f t="shared" si="34"/>
        <v/>
      </c>
      <c r="P145" s="26" t="str">
        <f t="shared" si="34"/>
        <v/>
      </c>
      <c r="Q145" s="26">
        <f t="shared" si="34"/>
        <v>1</v>
      </c>
      <c r="R145" s="26" t="str">
        <f t="shared" si="34"/>
        <v/>
      </c>
      <c r="S145" s="26" t="str">
        <f t="shared" si="34"/>
        <v/>
      </c>
      <c r="T145" s="26">
        <f t="shared" si="32"/>
        <v>1</v>
      </c>
      <c r="U145" s="26" t="str">
        <f t="shared" si="32"/>
        <v/>
      </c>
      <c r="V145" s="26" t="str">
        <f t="shared" si="32"/>
        <v/>
      </c>
      <c r="W145" s="26" t="str">
        <f t="shared" si="32"/>
        <v/>
      </c>
      <c r="X145" s="26" t="str">
        <f t="shared" si="32"/>
        <v/>
      </c>
      <c r="Y145" s="26" t="str">
        <f t="shared" si="32"/>
        <v/>
      </c>
      <c r="Z145" s="26" t="str">
        <f t="shared" si="32"/>
        <v/>
      </c>
      <c r="AA145" s="26">
        <f t="shared" si="32"/>
        <v>1</v>
      </c>
      <c r="AB145" s="26">
        <f t="shared" si="32"/>
        <v>1</v>
      </c>
      <c r="AC145" s="26" t="str">
        <f t="shared" si="32"/>
        <v/>
      </c>
      <c r="AD145" s="26">
        <f t="shared" si="32"/>
        <v>1</v>
      </c>
      <c r="AE145" s="26" t="str">
        <f t="shared" si="32"/>
        <v/>
      </c>
      <c r="AF145" s="26" t="str">
        <f t="shared" si="32"/>
        <v/>
      </c>
      <c r="AG145" s="26" t="str">
        <f t="shared" si="32"/>
        <v/>
      </c>
      <c r="AH145" s="26" t="str">
        <f t="shared" si="32"/>
        <v/>
      </c>
      <c r="AI145" s="26" t="str">
        <f t="shared" si="29"/>
        <v/>
      </c>
      <c r="AJ145" s="26" t="str">
        <f t="shared" si="29"/>
        <v/>
      </c>
      <c r="AK145" s="26" t="str">
        <f t="shared" si="29"/>
        <v/>
      </c>
      <c r="AL145" s="26">
        <f t="shared" si="29"/>
        <v>1</v>
      </c>
      <c r="AM145" s="26" t="str">
        <f t="shared" si="29"/>
        <v/>
      </c>
      <c r="AN145" s="26" t="str">
        <f t="shared" si="29"/>
        <v/>
      </c>
      <c r="AO145" s="26" t="str">
        <f t="shared" si="29"/>
        <v/>
      </c>
      <c r="AP145" s="26" t="str">
        <f t="shared" si="29"/>
        <v/>
      </c>
      <c r="AQ145" s="26" t="str">
        <f t="shared" si="29"/>
        <v/>
      </c>
      <c r="AR145" s="26" t="str">
        <f t="shared" si="29"/>
        <v/>
      </c>
    </row>
    <row r="146" spans="1:44" x14ac:dyDescent="0.2">
      <c r="A146" s="24" t="s">
        <v>591</v>
      </c>
      <c r="B146" s="23">
        <f t="shared" si="33"/>
        <v>4</v>
      </c>
      <c r="C146" s="25" t="s">
        <v>885</v>
      </c>
      <c r="D146" s="26">
        <f t="shared" si="34"/>
        <v>1</v>
      </c>
      <c r="E146" s="26" t="str">
        <f t="shared" si="34"/>
        <v/>
      </c>
      <c r="F146" s="26" t="str">
        <f t="shared" si="34"/>
        <v/>
      </c>
      <c r="G146" s="26" t="str">
        <f t="shared" si="34"/>
        <v/>
      </c>
      <c r="H146" s="26" t="str">
        <f t="shared" si="34"/>
        <v/>
      </c>
      <c r="I146" s="26" t="str">
        <f t="shared" si="34"/>
        <v/>
      </c>
      <c r="J146" s="26" t="str">
        <f t="shared" si="34"/>
        <v/>
      </c>
      <c r="K146" s="26" t="str">
        <f t="shared" si="34"/>
        <v/>
      </c>
      <c r="L146" s="26" t="str">
        <f t="shared" si="34"/>
        <v/>
      </c>
      <c r="M146" s="26" t="str">
        <f t="shared" si="34"/>
        <v/>
      </c>
      <c r="N146" s="26" t="str">
        <f t="shared" si="34"/>
        <v/>
      </c>
      <c r="O146" s="26">
        <f t="shared" si="34"/>
        <v>1</v>
      </c>
      <c r="P146" s="26" t="str">
        <f t="shared" si="34"/>
        <v/>
      </c>
      <c r="Q146" s="26" t="str">
        <f t="shared" si="34"/>
        <v/>
      </c>
      <c r="R146" s="26" t="str">
        <f t="shared" si="34"/>
        <v/>
      </c>
      <c r="S146" s="26">
        <f t="shared" si="34"/>
        <v>1</v>
      </c>
      <c r="T146" s="26">
        <f t="shared" si="32"/>
        <v>1</v>
      </c>
      <c r="U146" s="26" t="str">
        <f t="shared" si="32"/>
        <v/>
      </c>
      <c r="V146" s="26" t="str">
        <f t="shared" si="32"/>
        <v/>
      </c>
      <c r="W146" s="26" t="str">
        <f t="shared" si="32"/>
        <v/>
      </c>
      <c r="X146" s="26" t="str">
        <f t="shared" si="32"/>
        <v/>
      </c>
      <c r="Y146" s="26" t="str">
        <f t="shared" si="32"/>
        <v/>
      </c>
      <c r="Z146" s="26" t="str">
        <f t="shared" si="32"/>
        <v/>
      </c>
      <c r="AA146" s="26" t="str">
        <f t="shared" si="32"/>
        <v/>
      </c>
      <c r="AB146" s="26" t="str">
        <f t="shared" si="32"/>
        <v/>
      </c>
      <c r="AC146" s="26" t="str">
        <f t="shared" si="32"/>
        <v/>
      </c>
      <c r="AD146" s="26" t="str">
        <f t="shared" si="32"/>
        <v/>
      </c>
      <c r="AE146" s="26" t="str">
        <f t="shared" si="32"/>
        <v/>
      </c>
      <c r="AF146" s="26" t="str">
        <f t="shared" si="32"/>
        <v/>
      </c>
      <c r="AG146" s="26" t="str">
        <f t="shared" si="32"/>
        <v/>
      </c>
      <c r="AH146" s="26" t="str">
        <f t="shared" si="32"/>
        <v/>
      </c>
      <c r="AI146" s="26" t="str">
        <f t="shared" si="29"/>
        <v/>
      </c>
      <c r="AJ146" s="26" t="str">
        <f t="shared" si="29"/>
        <v/>
      </c>
      <c r="AK146" s="26" t="str">
        <f t="shared" si="29"/>
        <v/>
      </c>
      <c r="AL146" s="26" t="str">
        <f t="shared" si="29"/>
        <v/>
      </c>
      <c r="AM146" s="26" t="str">
        <f t="shared" si="29"/>
        <v/>
      </c>
      <c r="AN146" s="26" t="str">
        <f t="shared" si="29"/>
        <v/>
      </c>
      <c r="AO146" s="26" t="str">
        <f t="shared" si="29"/>
        <v/>
      </c>
      <c r="AP146" s="26" t="str">
        <f t="shared" si="29"/>
        <v/>
      </c>
      <c r="AQ146" s="26" t="str">
        <f t="shared" si="29"/>
        <v/>
      </c>
      <c r="AR146" s="26" t="str">
        <f t="shared" si="29"/>
        <v/>
      </c>
    </row>
    <row r="147" spans="1:44" x14ac:dyDescent="0.2">
      <c r="A147" s="24" t="s">
        <v>37</v>
      </c>
      <c r="B147" s="23">
        <f t="shared" si="33"/>
        <v>19</v>
      </c>
      <c r="C147" s="25" t="s">
        <v>1456</v>
      </c>
      <c r="D147" s="26">
        <f t="shared" si="34"/>
        <v>1</v>
      </c>
      <c r="E147" s="26" t="str">
        <f t="shared" si="34"/>
        <v/>
      </c>
      <c r="F147" s="26">
        <f t="shared" si="34"/>
        <v>1</v>
      </c>
      <c r="G147" s="26">
        <f t="shared" si="34"/>
        <v>1</v>
      </c>
      <c r="H147" s="26" t="str">
        <f t="shared" si="34"/>
        <v/>
      </c>
      <c r="I147" s="26">
        <f t="shared" si="34"/>
        <v>1</v>
      </c>
      <c r="J147" s="26" t="str">
        <f t="shared" si="34"/>
        <v/>
      </c>
      <c r="K147" s="26" t="str">
        <f t="shared" si="34"/>
        <v/>
      </c>
      <c r="L147" s="26" t="str">
        <f t="shared" si="34"/>
        <v/>
      </c>
      <c r="M147" s="26" t="str">
        <f t="shared" si="34"/>
        <v/>
      </c>
      <c r="N147" s="26">
        <f t="shared" si="34"/>
        <v>1</v>
      </c>
      <c r="O147" s="26">
        <f t="shared" si="34"/>
        <v>1</v>
      </c>
      <c r="P147" s="26">
        <f t="shared" si="34"/>
        <v>1</v>
      </c>
      <c r="Q147" s="26">
        <f t="shared" si="34"/>
        <v>1</v>
      </c>
      <c r="R147" s="26">
        <f t="shared" si="34"/>
        <v>1</v>
      </c>
      <c r="S147" s="26">
        <f t="shared" si="34"/>
        <v>1</v>
      </c>
      <c r="T147" s="26" t="str">
        <f t="shared" si="32"/>
        <v/>
      </c>
      <c r="U147" s="26" t="str">
        <f t="shared" si="32"/>
        <v/>
      </c>
      <c r="V147" s="26" t="str">
        <f t="shared" si="32"/>
        <v/>
      </c>
      <c r="W147" s="26" t="str">
        <f t="shared" si="32"/>
        <v/>
      </c>
      <c r="X147" s="26" t="str">
        <f t="shared" si="32"/>
        <v/>
      </c>
      <c r="Y147" s="26" t="str">
        <f t="shared" si="32"/>
        <v/>
      </c>
      <c r="Z147" s="26">
        <f t="shared" si="32"/>
        <v>1</v>
      </c>
      <c r="AA147" s="26">
        <f t="shared" si="32"/>
        <v>1</v>
      </c>
      <c r="AB147" s="26">
        <f t="shared" si="32"/>
        <v>1</v>
      </c>
      <c r="AC147" s="26">
        <f t="shared" si="32"/>
        <v>1</v>
      </c>
      <c r="AD147" s="26" t="str">
        <f t="shared" si="32"/>
        <v/>
      </c>
      <c r="AE147" s="26" t="str">
        <f t="shared" si="32"/>
        <v/>
      </c>
      <c r="AF147" s="26" t="str">
        <f t="shared" si="32"/>
        <v/>
      </c>
      <c r="AG147" s="26" t="str">
        <f t="shared" si="32"/>
        <v/>
      </c>
      <c r="AH147" s="26">
        <f t="shared" si="32"/>
        <v>1</v>
      </c>
      <c r="AI147" s="26">
        <f t="shared" si="29"/>
        <v>1</v>
      </c>
      <c r="AJ147" s="26">
        <f t="shared" si="29"/>
        <v>1</v>
      </c>
      <c r="AK147" s="26">
        <f t="shared" si="29"/>
        <v>1</v>
      </c>
      <c r="AL147" s="26">
        <f t="shared" si="29"/>
        <v>1</v>
      </c>
      <c r="AM147" s="26" t="str">
        <f t="shared" si="29"/>
        <v/>
      </c>
      <c r="AN147" s="26" t="str">
        <f t="shared" si="29"/>
        <v/>
      </c>
      <c r="AO147" s="26" t="str">
        <f t="shared" si="29"/>
        <v/>
      </c>
      <c r="AP147" s="26" t="str">
        <f t="shared" si="29"/>
        <v/>
      </c>
      <c r="AQ147" s="26" t="str">
        <f t="shared" si="29"/>
        <v/>
      </c>
      <c r="AR147" s="26" t="str">
        <f t="shared" si="29"/>
        <v/>
      </c>
    </row>
    <row r="148" spans="1:44" x14ac:dyDescent="0.2">
      <c r="A148" s="24" t="s">
        <v>21</v>
      </c>
      <c r="B148" s="23">
        <f t="shared" si="33"/>
        <v>24</v>
      </c>
      <c r="C148" s="25" t="s">
        <v>1457</v>
      </c>
      <c r="D148" s="26">
        <f t="shared" si="34"/>
        <v>1</v>
      </c>
      <c r="E148" s="26">
        <f t="shared" si="34"/>
        <v>1</v>
      </c>
      <c r="F148" s="26">
        <f t="shared" si="34"/>
        <v>1</v>
      </c>
      <c r="G148" s="26">
        <f t="shared" si="34"/>
        <v>1</v>
      </c>
      <c r="H148" s="26" t="str">
        <f t="shared" si="34"/>
        <v/>
      </c>
      <c r="I148" s="26">
        <f t="shared" si="34"/>
        <v>1</v>
      </c>
      <c r="J148" s="26" t="str">
        <f t="shared" si="34"/>
        <v/>
      </c>
      <c r="K148" s="26" t="str">
        <f t="shared" si="34"/>
        <v/>
      </c>
      <c r="L148" s="26" t="str">
        <f t="shared" si="34"/>
        <v/>
      </c>
      <c r="M148" s="26" t="str">
        <f t="shared" si="34"/>
        <v/>
      </c>
      <c r="N148" s="26">
        <f t="shared" si="34"/>
        <v>1</v>
      </c>
      <c r="O148" s="26">
        <f t="shared" si="34"/>
        <v>1</v>
      </c>
      <c r="P148" s="26" t="str">
        <f t="shared" si="34"/>
        <v/>
      </c>
      <c r="Q148" s="26">
        <f t="shared" si="34"/>
        <v>1</v>
      </c>
      <c r="R148" s="26">
        <f t="shared" si="34"/>
        <v>1</v>
      </c>
      <c r="S148" s="26">
        <f t="shared" si="34"/>
        <v>1</v>
      </c>
      <c r="T148" s="26">
        <f t="shared" si="32"/>
        <v>1</v>
      </c>
      <c r="U148" s="26" t="str">
        <f t="shared" si="32"/>
        <v/>
      </c>
      <c r="V148" s="26" t="str">
        <f t="shared" si="32"/>
        <v/>
      </c>
      <c r="W148" s="26" t="str">
        <f t="shared" si="32"/>
        <v/>
      </c>
      <c r="X148" s="26">
        <f t="shared" si="32"/>
        <v>1</v>
      </c>
      <c r="Y148" s="26">
        <f t="shared" si="32"/>
        <v>1</v>
      </c>
      <c r="Z148" s="26" t="str">
        <f t="shared" si="32"/>
        <v/>
      </c>
      <c r="AA148" s="26">
        <f t="shared" si="32"/>
        <v>1</v>
      </c>
      <c r="AB148" s="26">
        <f t="shared" si="32"/>
        <v>1</v>
      </c>
      <c r="AC148" s="26">
        <f t="shared" si="32"/>
        <v>1</v>
      </c>
      <c r="AD148" s="26">
        <f t="shared" si="32"/>
        <v>1</v>
      </c>
      <c r="AE148" s="26">
        <f t="shared" si="32"/>
        <v>1</v>
      </c>
      <c r="AF148" s="26">
        <f t="shared" si="32"/>
        <v>1</v>
      </c>
      <c r="AG148" s="26" t="str">
        <f t="shared" si="32"/>
        <v/>
      </c>
      <c r="AH148" s="26">
        <f t="shared" si="32"/>
        <v>1</v>
      </c>
      <c r="AI148" s="26">
        <f t="shared" si="29"/>
        <v>1</v>
      </c>
      <c r="AJ148" s="26" t="str">
        <f t="shared" si="29"/>
        <v/>
      </c>
      <c r="AK148" s="26">
        <f t="shared" si="29"/>
        <v>1</v>
      </c>
      <c r="AL148" s="26">
        <f t="shared" si="29"/>
        <v>1</v>
      </c>
      <c r="AM148" s="26">
        <f t="shared" si="29"/>
        <v>1</v>
      </c>
      <c r="AN148" s="26" t="str">
        <f t="shared" si="29"/>
        <v/>
      </c>
      <c r="AO148" s="26" t="str">
        <f t="shared" si="29"/>
        <v/>
      </c>
      <c r="AP148" s="26" t="str">
        <f t="shared" si="29"/>
        <v/>
      </c>
      <c r="AQ148" s="26" t="str">
        <f t="shared" si="29"/>
        <v/>
      </c>
      <c r="AR148" s="26" t="str">
        <f t="shared" si="29"/>
        <v/>
      </c>
    </row>
    <row r="149" spans="1:44" x14ac:dyDescent="0.2">
      <c r="A149" s="24" t="s">
        <v>83</v>
      </c>
      <c r="B149" s="23">
        <f t="shared" si="33"/>
        <v>3</v>
      </c>
      <c r="C149" s="25" t="s">
        <v>1395</v>
      </c>
      <c r="D149" s="26" t="str">
        <f t="shared" si="34"/>
        <v/>
      </c>
      <c r="E149" s="26" t="str">
        <f t="shared" si="34"/>
        <v/>
      </c>
      <c r="F149" s="26" t="str">
        <f t="shared" si="34"/>
        <v/>
      </c>
      <c r="G149" s="26" t="str">
        <f t="shared" si="34"/>
        <v/>
      </c>
      <c r="H149" s="26" t="str">
        <f t="shared" si="34"/>
        <v/>
      </c>
      <c r="I149" s="26" t="str">
        <f t="shared" si="34"/>
        <v/>
      </c>
      <c r="J149" s="26">
        <f t="shared" si="34"/>
        <v>1</v>
      </c>
      <c r="K149" s="26" t="str">
        <f t="shared" si="34"/>
        <v/>
      </c>
      <c r="L149" s="26">
        <f t="shared" si="34"/>
        <v>1</v>
      </c>
      <c r="M149" s="26" t="str">
        <f t="shared" si="34"/>
        <v/>
      </c>
      <c r="N149" s="26" t="str">
        <f t="shared" si="34"/>
        <v/>
      </c>
      <c r="O149" s="26" t="str">
        <f t="shared" si="34"/>
        <v/>
      </c>
      <c r="P149" s="26" t="str">
        <f t="shared" si="34"/>
        <v/>
      </c>
      <c r="Q149" s="26">
        <f t="shared" si="34"/>
        <v>1</v>
      </c>
      <c r="R149" s="26" t="str">
        <f t="shared" si="34"/>
        <v/>
      </c>
      <c r="S149" s="26" t="str">
        <f t="shared" ref="S149:AH163" si="35">IF(ISERROR(FIND(S$2,$C149)),"",1)</f>
        <v/>
      </c>
      <c r="T149" s="26" t="str">
        <f t="shared" si="35"/>
        <v/>
      </c>
      <c r="U149" s="26" t="str">
        <f t="shared" si="35"/>
        <v/>
      </c>
      <c r="V149" s="26" t="str">
        <f t="shared" si="35"/>
        <v/>
      </c>
      <c r="W149" s="26" t="str">
        <f t="shared" si="35"/>
        <v/>
      </c>
      <c r="X149" s="26" t="str">
        <f t="shared" si="35"/>
        <v/>
      </c>
      <c r="Y149" s="26" t="str">
        <f t="shared" si="35"/>
        <v/>
      </c>
      <c r="Z149" s="26" t="str">
        <f t="shared" si="35"/>
        <v/>
      </c>
      <c r="AA149" s="26" t="str">
        <f t="shared" si="35"/>
        <v/>
      </c>
      <c r="AB149" s="26" t="str">
        <f t="shared" si="35"/>
        <v/>
      </c>
      <c r="AC149" s="26" t="str">
        <f t="shared" si="35"/>
        <v/>
      </c>
      <c r="AD149" s="26" t="str">
        <f t="shared" si="35"/>
        <v/>
      </c>
      <c r="AE149" s="26" t="str">
        <f t="shared" si="35"/>
        <v/>
      </c>
      <c r="AF149" s="26" t="str">
        <f t="shared" si="35"/>
        <v/>
      </c>
      <c r="AG149" s="26" t="str">
        <f t="shared" si="35"/>
        <v/>
      </c>
      <c r="AH149" s="26" t="str">
        <f t="shared" si="35"/>
        <v/>
      </c>
      <c r="AI149" s="26" t="str">
        <f t="shared" si="29"/>
        <v/>
      </c>
      <c r="AJ149" s="26" t="str">
        <f t="shared" si="29"/>
        <v/>
      </c>
      <c r="AK149" s="26" t="str">
        <f t="shared" si="29"/>
        <v/>
      </c>
      <c r="AL149" s="26" t="str">
        <f t="shared" si="29"/>
        <v/>
      </c>
      <c r="AM149" s="26" t="str">
        <f t="shared" si="29"/>
        <v/>
      </c>
      <c r="AN149" s="26" t="str">
        <f t="shared" si="29"/>
        <v/>
      </c>
      <c r="AO149" s="26" t="str">
        <f t="shared" si="29"/>
        <v/>
      </c>
      <c r="AP149" s="26" t="str">
        <f t="shared" si="29"/>
        <v/>
      </c>
      <c r="AQ149" s="26" t="str">
        <f t="shared" si="29"/>
        <v/>
      </c>
      <c r="AR149" s="26" t="str">
        <f t="shared" si="29"/>
        <v/>
      </c>
    </row>
    <row r="150" spans="1:44" x14ac:dyDescent="0.2">
      <c r="A150" s="27" t="s">
        <v>592</v>
      </c>
      <c r="B150" s="23">
        <f t="shared" si="33"/>
        <v>0</v>
      </c>
      <c r="C150" s="25" t="s">
        <v>233</v>
      </c>
      <c r="D150" s="26" t="str">
        <f t="shared" ref="D150:S164" si="36">IF(ISERROR(FIND(D$2,$C150)),"",1)</f>
        <v/>
      </c>
      <c r="E150" s="26" t="str">
        <f t="shared" si="36"/>
        <v/>
      </c>
      <c r="F150" s="26" t="str">
        <f t="shared" si="36"/>
        <v/>
      </c>
      <c r="G150" s="26" t="str">
        <f t="shared" si="36"/>
        <v/>
      </c>
      <c r="H150" s="26" t="str">
        <f t="shared" si="36"/>
        <v/>
      </c>
      <c r="I150" s="26" t="str">
        <f t="shared" si="36"/>
        <v/>
      </c>
      <c r="J150" s="26" t="str">
        <f t="shared" si="36"/>
        <v/>
      </c>
      <c r="K150" s="26" t="str">
        <f t="shared" si="36"/>
        <v/>
      </c>
      <c r="L150" s="26" t="str">
        <f t="shared" si="36"/>
        <v/>
      </c>
      <c r="M150" s="26" t="str">
        <f t="shared" si="36"/>
        <v/>
      </c>
      <c r="N150" s="26" t="str">
        <f t="shared" si="36"/>
        <v/>
      </c>
      <c r="O150" s="26" t="str">
        <f t="shared" si="36"/>
        <v/>
      </c>
      <c r="P150" s="26" t="str">
        <f t="shared" si="36"/>
        <v/>
      </c>
      <c r="Q150" s="26" t="str">
        <f t="shared" si="36"/>
        <v/>
      </c>
      <c r="R150" s="26" t="str">
        <f t="shared" si="36"/>
        <v/>
      </c>
      <c r="S150" s="26" t="str">
        <f t="shared" si="36"/>
        <v/>
      </c>
      <c r="T150" s="26" t="str">
        <f t="shared" si="35"/>
        <v/>
      </c>
      <c r="U150" s="26" t="str">
        <f t="shared" si="35"/>
        <v/>
      </c>
      <c r="V150" s="26" t="str">
        <f t="shared" si="35"/>
        <v/>
      </c>
      <c r="W150" s="26" t="str">
        <f t="shared" si="35"/>
        <v/>
      </c>
      <c r="X150" s="26" t="str">
        <f t="shared" si="35"/>
        <v/>
      </c>
      <c r="Y150" s="26" t="str">
        <f t="shared" si="35"/>
        <v/>
      </c>
      <c r="Z150" s="26" t="str">
        <f t="shared" si="35"/>
        <v/>
      </c>
      <c r="AA150" s="26" t="str">
        <f t="shared" si="35"/>
        <v/>
      </c>
      <c r="AB150" s="26" t="str">
        <f t="shared" si="35"/>
        <v/>
      </c>
      <c r="AC150" s="26" t="str">
        <f t="shared" si="35"/>
        <v/>
      </c>
      <c r="AD150" s="26" t="str">
        <f t="shared" si="35"/>
        <v/>
      </c>
      <c r="AE150" s="26" t="str">
        <f t="shared" si="35"/>
        <v/>
      </c>
      <c r="AF150" s="26" t="str">
        <f t="shared" si="35"/>
        <v/>
      </c>
      <c r="AG150" s="26" t="str">
        <f t="shared" si="35"/>
        <v/>
      </c>
      <c r="AH150" s="26" t="str">
        <f t="shared" si="35"/>
        <v/>
      </c>
      <c r="AI150" s="26" t="str">
        <f t="shared" si="29"/>
        <v/>
      </c>
      <c r="AJ150" s="26" t="str">
        <f t="shared" si="29"/>
        <v/>
      </c>
      <c r="AK150" s="26" t="str">
        <f t="shared" si="29"/>
        <v/>
      </c>
      <c r="AL150" s="26" t="str">
        <f t="shared" si="29"/>
        <v/>
      </c>
      <c r="AM150" s="26" t="str">
        <f t="shared" si="29"/>
        <v/>
      </c>
      <c r="AN150" s="26" t="str">
        <f t="shared" si="29"/>
        <v/>
      </c>
      <c r="AO150" s="26" t="str">
        <f t="shared" si="29"/>
        <v/>
      </c>
      <c r="AP150" s="26" t="str">
        <f t="shared" si="29"/>
        <v/>
      </c>
      <c r="AQ150" s="26" t="str">
        <f t="shared" si="29"/>
        <v/>
      </c>
      <c r="AR150" s="26" t="str">
        <f t="shared" si="29"/>
        <v/>
      </c>
    </row>
    <row r="151" spans="1:44" x14ac:dyDescent="0.2">
      <c r="A151" s="24" t="s">
        <v>561</v>
      </c>
      <c r="B151" s="23">
        <f t="shared" si="33"/>
        <v>2</v>
      </c>
      <c r="C151" s="25" t="s">
        <v>612</v>
      </c>
      <c r="D151" s="26" t="str">
        <f t="shared" si="36"/>
        <v/>
      </c>
      <c r="E151" s="26" t="str">
        <f t="shared" si="36"/>
        <v/>
      </c>
      <c r="F151" s="26" t="str">
        <f t="shared" si="36"/>
        <v/>
      </c>
      <c r="G151" s="26" t="str">
        <f t="shared" si="36"/>
        <v/>
      </c>
      <c r="H151" s="26" t="str">
        <f t="shared" si="36"/>
        <v/>
      </c>
      <c r="I151" s="26" t="str">
        <f t="shared" si="36"/>
        <v/>
      </c>
      <c r="J151" s="26" t="str">
        <f t="shared" si="36"/>
        <v/>
      </c>
      <c r="K151" s="26" t="str">
        <f t="shared" si="36"/>
        <v/>
      </c>
      <c r="L151" s="26" t="str">
        <f t="shared" si="36"/>
        <v/>
      </c>
      <c r="M151" s="26" t="str">
        <f t="shared" si="36"/>
        <v/>
      </c>
      <c r="N151" s="26" t="str">
        <f t="shared" si="36"/>
        <v/>
      </c>
      <c r="O151" s="26">
        <f t="shared" si="36"/>
        <v>1</v>
      </c>
      <c r="P151" s="26">
        <f t="shared" si="36"/>
        <v>1</v>
      </c>
      <c r="Q151" s="26" t="str">
        <f t="shared" si="36"/>
        <v/>
      </c>
      <c r="R151" s="26" t="str">
        <f t="shared" si="36"/>
        <v/>
      </c>
      <c r="S151" s="26" t="str">
        <f t="shared" si="36"/>
        <v/>
      </c>
      <c r="T151" s="26" t="str">
        <f t="shared" si="35"/>
        <v/>
      </c>
      <c r="U151" s="26" t="str">
        <f t="shared" si="35"/>
        <v/>
      </c>
      <c r="V151" s="26" t="str">
        <f t="shared" si="35"/>
        <v/>
      </c>
      <c r="W151" s="26" t="str">
        <f t="shared" si="35"/>
        <v/>
      </c>
      <c r="X151" s="26" t="str">
        <f t="shared" si="35"/>
        <v/>
      </c>
      <c r="Y151" s="26" t="str">
        <f t="shared" si="35"/>
        <v/>
      </c>
      <c r="Z151" s="26" t="str">
        <f t="shared" si="35"/>
        <v/>
      </c>
      <c r="AA151" s="26" t="str">
        <f t="shared" si="35"/>
        <v/>
      </c>
      <c r="AB151" s="26" t="str">
        <f t="shared" si="35"/>
        <v/>
      </c>
      <c r="AC151" s="26" t="str">
        <f t="shared" si="35"/>
        <v/>
      </c>
      <c r="AD151" s="26" t="str">
        <f t="shared" si="35"/>
        <v/>
      </c>
      <c r="AE151" s="26" t="str">
        <f t="shared" si="35"/>
        <v/>
      </c>
      <c r="AF151" s="26" t="str">
        <f t="shared" si="35"/>
        <v/>
      </c>
      <c r="AG151" s="26" t="str">
        <f t="shared" si="35"/>
        <v/>
      </c>
      <c r="AH151" s="26" t="str">
        <f t="shared" si="35"/>
        <v/>
      </c>
      <c r="AI151" s="26" t="str">
        <f t="shared" si="29"/>
        <v/>
      </c>
      <c r="AJ151" s="26" t="str">
        <f t="shared" si="29"/>
        <v/>
      </c>
      <c r="AK151" s="26" t="str">
        <f t="shared" si="29"/>
        <v/>
      </c>
      <c r="AL151" s="26" t="str">
        <f t="shared" si="29"/>
        <v/>
      </c>
      <c r="AM151" s="26" t="str">
        <f t="shared" si="29"/>
        <v/>
      </c>
      <c r="AN151" s="26" t="str">
        <f t="shared" ref="AN151:AR151" si="37">IF(ISERROR(FIND(AN$2,$C151)),"",1)</f>
        <v/>
      </c>
      <c r="AO151" s="26" t="str">
        <f t="shared" si="37"/>
        <v/>
      </c>
      <c r="AP151" s="26" t="str">
        <f t="shared" si="37"/>
        <v/>
      </c>
      <c r="AQ151" s="26" t="str">
        <f t="shared" si="37"/>
        <v/>
      </c>
      <c r="AR151" s="26" t="str">
        <f t="shared" si="37"/>
        <v/>
      </c>
    </row>
    <row r="152" spans="1:44" x14ac:dyDescent="0.2">
      <c r="A152" s="24" t="s">
        <v>85</v>
      </c>
      <c r="B152" s="23">
        <f t="shared" si="33"/>
        <v>5</v>
      </c>
      <c r="C152" s="25" t="s">
        <v>1586</v>
      </c>
      <c r="D152" s="26" t="str">
        <f t="shared" si="36"/>
        <v/>
      </c>
      <c r="E152" s="26" t="str">
        <f t="shared" si="36"/>
        <v/>
      </c>
      <c r="F152" s="26" t="str">
        <f t="shared" si="36"/>
        <v/>
      </c>
      <c r="G152" s="26">
        <f t="shared" si="36"/>
        <v>1</v>
      </c>
      <c r="H152" s="26" t="str">
        <f t="shared" si="36"/>
        <v/>
      </c>
      <c r="I152" s="26" t="str">
        <f t="shared" si="36"/>
        <v/>
      </c>
      <c r="J152" s="26" t="str">
        <f t="shared" si="36"/>
        <v/>
      </c>
      <c r="K152" s="26" t="str">
        <f t="shared" si="36"/>
        <v/>
      </c>
      <c r="L152" s="26" t="str">
        <f t="shared" si="36"/>
        <v/>
      </c>
      <c r="M152" s="26" t="str">
        <f t="shared" si="36"/>
        <v/>
      </c>
      <c r="N152" s="26">
        <f t="shared" si="36"/>
        <v>1</v>
      </c>
      <c r="O152" s="26" t="str">
        <f t="shared" si="36"/>
        <v/>
      </c>
      <c r="P152" s="26" t="str">
        <f t="shared" si="36"/>
        <v/>
      </c>
      <c r="Q152" s="26">
        <f t="shared" si="36"/>
        <v>1</v>
      </c>
      <c r="R152" s="26" t="str">
        <f t="shared" si="36"/>
        <v/>
      </c>
      <c r="S152" s="26" t="str">
        <f t="shared" si="36"/>
        <v/>
      </c>
      <c r="T152" s="26" t="str">
        <f t="shared" si="35"/>
        <v/>
      </c>
      <c r="U152" s="26" t="str">
        <f t="shared" si="35"/>
        <v/>
      </c>
      <c r="V152" s="26" t="str">
        <f t="shared" si="35"/>
        <v/>
      </c>
      <c r="W152" s="26" t="str">
        <f t="shared" si="35"/>
        <v/>
      </c>
      <c r="X152" s="26" t="str">
        <f t="shared" si="35"/>
        <v/>
      </c>
      <c r="Y152" s="26" t="str">
        <f t="shared" si="35"/>
        <v/>
      </c>
      <c r="Z152" s="26" t="str">
        <f t="shared" si="35"/>
        <v/>
      </c>
      <c r="AA152" s="26">
        <f t="shared" si="35"/>
        <v>1</v>
      </c>
      <c r="AB152" s="26">
        <f t="shared" si="35"/>
        <v>1</v>
      </c>
      <c r="AC152" s="26" t="str">
        <f t="shared" si="35"/>
        <v/>
      </c>
      <c r="AD152" s="26" t="str">
        <f t="shared" si="35"/>
        <v/>
      </c>
      <c r="AE152" s="26" t="str">
        <f t="shared" si="35"/>
        <v/>
      </c>
      <c r="AF152" s="26" t="str">
        <f t="shared" si="35"/>
        <v/>
      </c>
      <c r="AG152" s="26" t="str">
        <f t="shared" si="35"/>
        <v/>
      </c>
      <c r="AH152" s="26" t="str">
        <f t="shared" si="35"/>
        <v/>
      </c>
      <c r="AI152" s="26" t="str">
        <f t="shared" ref="AI152:AR177" si="38">IF(ISERROR(FIND(AI$2,$C152)),"",1)</f>
        <v/>
      </c>
      <c r="AJ152" s="26" t="str">
        <f t="shared" si="38"/>
        <v/>
      </c>
      <c r="AK152" s="26" t="str">
        <f t="shared" si="38"/>
        <v/>
      </c>
      <c r="AL152" s="26" t="str">
        <f t="shared" si="38"/>
        <v/>
      </c>
      <c r="AM152" s="26" t="str">
        <f t="shared" si="38"/>
        <v/>
      </c>
      <c r="AN152" s="26" t="str">
        <f t="shared" si="38"/>
        <v/>
      </c>
      <c r="AO152" s="26" t="str">
        <f t="shared" si="38"/>
        <v/>
      </c>
      <c r="AP152" s="26" t="str">
        <f t="shared" si="38"/>
        <v/>
      </c>
      <c r="AQ152" s="26" t="str">
        <f t="shared" si="38"/>
        <v/>
      </c>
      <c r="AR152" s="26" t="str">
        <f t="shared" si="38"/>
        <v/>
      </c>
    </row>
    <row r="153" spans="1:44" x14ac:dyDescent="0.2">
      <c r="A153" s="24" t="s">
        <v>52</v>
      </c>
      <c r="B153" s="23">
        <f t="shared" si="33"/>
        <v>14</v>
      </c>
      <c r="C153" s="25" t="s">
        <v>1608</v>
      </c>
      <c r="D153" s="26">
        <f t="shared" si="36"/>
        <v>1</v>
      </c>
      <c r="E153" s="26">
        <f t="shared" si="36"/>
        <v>1</v>
      </c>
      <c r="F153" s="26">
        <f t="shared" si="36"/>
        <v>1</v>
      </c>
      <c r="G153" s="26">
        <f t="shared" si="36"/>
        <v>1</v>
      </c>
      <c r="H153" s="26" t="str">
        <f t="shared" si="36"/>
        <v/>
      </c>
      <c r="I153" s="26">
        <f t="shared" si="36"/>
        <v>1</v>
      </c>
      <c r="J153" s="26" t="str">
        <f t="shared" si="36"/>
        <v/>
      </c>
      <c r="K153" s="26" t="str">
        <f t="shared" si="36"/>
        <v/>
      </c>
      <c r="L153" s="26" t="str">
        <f t="shared" si="36"/>
        <v/>
      </c>
      <c r="M153" s="26" t="str">
        <f t="shared" si="36"/>
        <v/>
      </c>
      <c r="N153" s="26">
        <f t="shared" si="36"/>
        <v>1</v>
      </c>
      <c r="O153" s="26">
        <f t="shared" si="36"/>
        <v>1</v>
      </c>
      <c r="P153" s="26" t="str">
        <f t="shared" si="36"/>
        <v/>
      </c>
      <c r="Q153" s="26">
        <f t="shared" si="36"/>
        <v>1</v>
      </c>
      <c r="R153" s="26" t="str">
        <f t="shared" si="36"/>
        <v/>
      </c>
      <c r="S153" s="26">
        <f t="shared" si="36"/>
        <v>1</v>
      </c>
      <c r="T153" s="26">
        <f t="shared" si="35"/>
        <v>1</v>
      </c>
      <c r="U153" s="26" t="str">
        <f t="shared" si="35"/>
        <v/>
      </c>
      <c r="V153" s="26" t="str">
        <f t="shared" si="35"/>
        <v/>
      </c>
      <c r="W153" s="26">
        <f t="shared" si="35"/>
        <v>1</v>
      </c>
      <c r="X153" s="26" t="str">
        <f t="shared" si="35"/>
        <v/>
      </c>
      <c r="Y153" s="26" t="str">
        <f t="shared" si="35"/>
        <v/>
      </c>
      <c r="Z153" s="26">
        <f t="shared" si="35"/>
        <v>1</v>
      </c>
      <c r="AA153" s="26" t="str">
        <f t="shared" si="35"/>
        <v/>
      </c>
      <c r="AB153" s="26">
        <f t="shared" si="35"/>
        <v>1</v>
      </c>
      <c r="AC153" s="26" t="str">
        <f t="shared" si="35"/>
        <v/>
      </c>
      <c r="AD153" s="26">
        <f t="shared" si="35"/>
        <v>1</v>
      </c>
      <c r="AE153" s="26" t="str">
        <f t="shared" si="35"/>
        <v/>
      </c>
      <c r="AF153" s="26" t="str">
        <f t="shared" si="35"/>
        <v/>
      </c>
      <c r="AG153" s="26" t="str">
        <f t="shared" si="35"/>
        <v/>
      </c>
      <c r="AH153" s="26" t="str">
        <f t="shared" si="35"/>
        <v/>
      </c>
      <c r="AI153" s="26" t="str">
        <f t="shared" si="38"/>
        <v/>
      </c>
      <c r="AJ153" s="26" t="str">
        <f t="shared" si="38"/>
        <v/>
      </c>
      <c r="AK153" s="26" t="str">
        <f t="shared" si="38"/>
        <v/>
      </c>
      <c r="AL153" s="26" t="str">
        <f t="shared" si="38"/>
        <v/>
      </c>
      <c r="AM153" s="26" t="str">
        <f t="shared" si="38"/>
        <v/>
      </c>
      <c r="AN153" s="26" t="str">
        <f t="shared" si="38"/>
        <v/>
      </c>
      <c r="AO153" s="26" t="str">
        <f t="shared" si="38"/>
        <v/>
      </c>
      <c r="AP153" s="26" t="str">
        <f t="shared" si="38"/>
        <v/>
      </c>
      <c r="AQ153" s="26" t="str">
        <f t="shared" si="38"/>
        <v/>
      </c>
      <c r="AR153" s="26" t="str">
        <f t="shared" si="38"/>
        <v/>
      </c>
    </row>
    <row r="154" spans="1:44" x14ac:dyDescent="0.2">
      <c r="A154" s="24" t="s">
        <v>47</v>
      </c>
      <c r="B154" s="23">
        <f t="shared" si="33"/>
        <v>7</v>
      </c>
      <c r="C154" s="25" t="s">
        <v>1501</v>
      </c>
      <c r="D154" s="26" t="str">
        <f t="shared" si="36"/>
        <v/>
      </c>
      <c r="E154" s="26" t="str">
        <f t="shared" si="36"/>
        <v/>
      </c>
      <c r="F154" s="26" t="str">
        <f t="shared" si="36"/>
        <v/>
      </c>
      <c r="G154" s="26">
        <f t="shared" si="36"/>
        <v>1</v>
      </c>
      <c r="H154" s="26" t="str">
        <f t="shared" si="36"/>
        <v/>
      </c>
      <c r="I154" s="26" t="str">
        <f t="shared" si="36"/>
        <v/>
      </c>
      <c r="J154" s="26" t="str">
        <f t="shared" si="36"/>
        <v/>
      </c>
      <c r="K154" s="26" t="str">
        <f t="shared" si="36"/>
        <v/>
      </c>
      <c r="L154" s="26" t="str">
        <f t="shared" si="36"/>
        <v/>
      </c>
      <c r="M154" s="26" t="str">
        <f t="shared" si="36"/>
        <v/>
      </c>
      <c r="N154" s="26" t="str">
        <f t="shared" si="36"/>
        <v/>
      </c>
      <c r="O154" s="26">
        <f t="shared" si="36"/>
        <v>1</v>
      </c>
      <c r="P154" s="26">
        <f t="shared" si="36"/>
        <v>1</v>
      </c>
      <c r="Q154" s="26">
        <f t="shared" si="36"/>
        <v>1</v>
      </c>
      <c r="R154" s="26" t="str">
        <f t="shared" si="36"/>
        <v/>
      </c>
      <c r="S154" s="26">
        <f t="shared" si="36"/>
        <v>1</v>
      </c>
      <c r="T154" s="26" t="str">
        <f t="shared" si="35"/>
        <v/>
      </c>
      <c r="U154" s="26" t="str">
        <f t="shared" si="35"/>
        <v/>
      </c>
      <c r="V154" s="26" t="str">
        <f t="shared" si="35"/>
        <v/>
      </c>
      <c r="W154" s="26" t="str">
        <f t="shared" si="35"/>
        <v/>
      </c>
      <c r="X154" s="26" t="str">
        <f t="shared" si="35"/>
        <v/>
      </c>
      <c r="Y154" s="26" t="str">
        <f t="shared" si="35"/>
        <v/>
      </c>
      <c r="Z154" s="26" t="str">
        <f t="shared" si="35"/>
        <v/>
      </c>
      <c r="AA154" s="26" t="str">
        <f t="shared" si="35"/>
        <v/>
      </c>
      <c r="AB154" s="26" t="str">
        <f t="shared" si="35"/>
        <v/>
      </c>
      <c r="AC154" s="26" t="str">
        <f t="shared" si="35"/>
        <v/>
      </c>
      <c r="AD154" s="26">
        <f t="shared" si="35"/>
        <v>1</v>
      </c>
      <c r="AE154" s="26" t="str">
        <f t="shared" si="35"/>
        <v/>
      </c>
      <c r="AF154" s="26" t="str">
        <f t="shared" si="35"/>
        <v/>
      </c>
      <c r="AG154" s="26" t="str">
        <f t="shared" si="35"/>
        <v/>
      </c>
      <c r="AH154" s="26" t="str">
        <f t="shared" si="35"/>
        <v/>
      </c>
      <c r="AI154" s="26" t="str">
        <f t="shared" si="38"/>
        <v/>
      </c>
      <c r="AJ154" s="26" t="str">
        <f t="shared" si="38"/>
        <v/>
      </c>
      <c r="AK154" s="26" t="str">
        <f t="shared" si="38"/>
        <v/>
      </c>
      <c r="AL154" s="26">
        <f t="shared" si="38"/>
        <v>1</v>
      </c>
      <c r="AM154" s="26" t="str">
        <f t="shared" si="38"/>
        <v/>
      </c>
      <c r="AN154" s="26" t="str">
        <f t="shared" si="38"/>
        <v/>
      </c>
      <c r="AO154" s="26" t="str">
        <f t="shared" si="38"/>
        <v/>
      </c>
      <c r="AP154" s="26" t="str">
        <f t="shared" si="38"/>
        <v/>
      </c>
      <c r="AQ154" s="26" t="str">
        <f t="shared" si="38"/>
        <v/>
      </c>
      <c r="AR154" s="26" t="str">
        <f t="shared" si="38"/>
        <v/>
      </c>
    </row>
    <row r="155" spans="1:44" x14ac:dyDescent="0.2">
      <c r="A155" s="24" t="s">
        <v>67</v>
      </c>
      <c r="B155" s="23">
        <f t="shared" si="33"/>
        <v>10</v>
      </c>
      <c r="C155" s="25" t="s">
        <v>1399</v>
      </c>
      <c r="D155" s="26">
        <f t="shared" si="36"/>
        <v>1</v>
      </c>
      <c r="E155" s="26">
        <f t="shared" si="36"/>
        <v>1</v>
      </c>
      <c r="F155" s="26">
        <f t="shared" si="36"/>
        <v>1</v>
      </c>
      <c r="G155" s="26">
        <f t="shared" si="36"/>
        <v>1</v>
      </c>
      <c r="H155" s="26">
        <f t="shared" si="36"/>
        <v>1</v>
      </c>
      <c r="I155" s="26" t="str">
        <f t="shared" si="36"/>
        <v/>
      </c>
      <c r="J155" s="26" t="str">
        <f t="shared" si="36"/>
        <v/>
      </c>
      <c r="K155" s="26" t="str">
        <f t="shared" si="36"/>
        <v/>
      </c>
      <c r="L155" s="26" t="str">
        <f t="shared" si="36"/>
        <v/>
      </c>
      <c r="M155" s="26" t="str">
        <f t="shared" si="36"/>
        <v/>
      </c>
      <c r="N155" s="26">
        <f t="shared" si="36"/>
        <v>1</v>
      </c>
      <c r="O155" s="26">
        <f t="shared" si="36"/>
        <v>1</v>
      </c>
      <c r="P155" s="26" t="str">
        <f t="shared" si="36"/>
        <v/>
      </c>
      <c r="Q155" s="26">
        <f t="shared" si="36"/>
        <v>1</v>
      </c>
      <c r="R155" s="26" t="str">
        <f t="shared" si="36"/>
        <v/>
      </c>
      <c r="S155" s="26">
        <f t="shared" si="36"/>
        <v>1</v>
      </c>
      <c r="T155" s="26">
        <f t="shared" si="35"/>
        <v>1</v>
      </c>
      <c r="U155" s="26" t="str">
        <f t="shared" si="35"/>
        <v/>
      </c>
      <c r="V155" s="26" t="str">
        <f t="shared" si="35"/>
        <v/>
      </c>
      <c r="W155" s="26" t="str">
        <f t="shared" si="35"/>
        <v/>
      </c>
      <c r="X155" s="26" t="str">
        <f t="shared" si="35"/>
        <v/>
      </c>
      <c r="Y155" s="26" t="str">
        <f t="shared" si="35"/>
        <v/>
      </c>
      <c r="Z155" s="26" t="str">
        <f t="shared" si="35"/>
        <v/>
      </c>
      <c r="AA155" s="26" t="str">
        <f t="shared" si="35"/>
        <v/>
      </c>
      <c r="AB155" s="26" t="str">
        <f t="shared" si="35"/>
        <v/>
      </c>
      <c r="AC155" s="26" t="str">
        <f t="shared" si="35"/>
        <v/>
      </c>
      <c r="AD155" s="26" t="str">
        <f t="shared" si="35"/>
        <v/>
      </c>
      <c r="AE155" s="26" t="str">
        <f t="shared" si="35"/>
        <v/>
      </c>
      <c r="AF155" s="26" t="str">
        <f t="shared" si="35"/>
        <v/>
      </c>
      <c r="AG155" s="26" t="str">
        <f t="shared" si="35"/>
        <v/>
      </c>
      <c r="AH155" s="26" t="str">
        <f t="shared" si="35"/>
        <v/>
      </c>
      <c r="AI155" s="26" t="str">
        <f t="shared" si="38"/>
        <v/>
      </c>
      <c r="AJ155" s="26" t="str">
        <f t="shared" si="38"/>
        <v/>
      </c>
      <c r="AK155" s="26" t="str">
        <f t="shared" si="38"/>
        <v/>
      </c>
      <c r="AL155" s="26" t="str">
        <f t="shared" si="38"/>
        <v/>
      </c>
      <c r="AM155" s="26" t="str">
        <f t="shared" si="38"/>
        <v/>
      </c>
      <c r="AN155" s="26" t="str">
        <f t="shared" si="38"/>
        <v/>
      </c>
      <c r="AO155" s="26" t="str">
        <f t="shared" si="38"/>
        <v/>
      </c>
      <c r="AP155" s="26" t="str">
        <f t="shared" si="38"/>
        <v/>
      </c>
      <c r="AQ155" s="26" t="str">
        <f t="shared" si="38"/>
        <v/>
      </c>
      <c r="AR155" s="26" t="str">
        <f t="shared" si="38"/>
        <v/>
      </c>
    </row>
    <row r="156" spans="1:44" x14ac:dyDescent="0.2">
      <c r="A156" s="24" t="s">
        <v>22</v>
      </c>
      <c r="B156" s="23">
        <f t="shared" si="33"/>
        <v>17</v>
      </c>
      <c r="C156" s="25" t="s">
        <v>1460</v>
      </c>
      <c r="D156" s="26">
        <f t="shared" si="36"/>
        <v>1</v>
      </c>
      <c r="E156" s="26" t="str">
        <f t="shared" si="36"/>
        <v/>
      </c>
      <c r="F156" s="26" t="str">
        <f t="shared" si="36"/>
        <v/>
      </c>
      <c r="G156" s="26">
        <f t="shared" si="36"/>
        <v>1</v>
      </c>
      <c r="H156" s="26" t="str">
        <f t="shared" si="36"/>
        <v/>
      </c>
      <c r="I156" s="26">
        <f t="shared" si="36"/>
        <v>1</v>
      </c>
      <c r="J156" s="26" t="str">
        <f t="shared" si="36"/>
        <v/>
      </c>
      <c r="K156" s="26" t="str">
        <f t="shared" si="36"/>
        <v/>
      </c>
      <c r="L156" s="26" t="str">
        <f t="shared" si="36"/>
        <v/>
      </c>
      <c r="M156" s="26" t="str">
        <f t="shared" si="36"/>
        <v/>
      </c>
      <c r="N156" s="26">
        <f t="shared" si="36"/>
        <v>1</v>
      </c>
      <c r="O156" s="26">
        <f t="shared" si="36"/>
        <v>1</v>
      </c>
      <c r="P156" s="26" t="str">
        <f t="shared" si="36"/>
        <v/>
      </c>
      <c r="Q156" s="26">
        <f t="shared" si="36"/>
        <v>1</v>
      </c>
      <c r="R156" s="26">
        <f t="shared" si="36"/>
        <v>1</v>
      </c>
      <c r="S156" s="26">
        <f t="shared" si="36"/>
        <v>1</v>
      </c>
      <c r="T156" s="26">
        <f t="shared" si="35"/>
        <v>1</v>
      </c>
      <c r="U156" s="26" t="str">
        <f t="shared" si="35"/>
        <v/>
      </c>
      <c r="V156" s="26" t="str">
        <f t="shared" si="35"/>
        <v/>
      </c>
      <c r="W156" s="26" t="str">
        <f t="shared" si="35"/>
        <v/>
      </c>
      <c r="X156" s="26" t="str">
        <f t="shared" si="35"/>
        <v/>
      </c>
      <c r="Y156" s="26" t="str">
        <f t="shared" si="35"/>
        <v/>
      </c>
      <c r="Z156" s="26" t="str">
        <f t="shared" si="35"/>
        <v/>
      </c>
      <c r="AA156" s="26">
        <f t="shared" si="35"/>
        <v>1</v>
      </c>
      <c r="AB156" s="26">
        <f t="shared" si="35"/>
        <v>1</v>
      </c>
      <c r="AC156" s="26" t="str">
        <f t="shared" si="35"/>
        <v/>
      </c>
      <c r="AD156" s="26">
        <f t="shared" si="35"/>
        <v>1</v>
      </c>
      <c r="AE156" s="26">
        <f t="shared" si="35"/>
        <v>1</v>
      </c>
      <c r="AF156" s="26" t="str">
        <f t="shared" si="35"/>
        <v/>
      </c>
      <c r="AG156" s="26">
        <f t="shared" si="35"/>
        <v>1</v>
      </c>
      <c r="AH156" s="26">
        <f t="shared" si="35"/>
        <v>1</v>
      </c>
      <c r="AI156" s="26" t="str">
        <f t="shared" si="38"/>
        <v/>
      </c>
      <c r="AJ156" s="26" t="str">
        <f t="shared" si="38"/>
        <v/>
      </c>
      <c r="AK156" s="26" t="str">
        <f t="shared" si="38"/>
        <v/>
      </c>
      <c r="AL156" s="26">
        <f t="shared" si="38"/>
        <v>1</v>
      </c>
      <c r="AM156" s="26">
        <f t="shared" si="38"/>
        <v>1</v>
      </c>
      <c r="AN156" s="26" t="str">
        <f t="shared" si="38"/>
        <v/>
      </c>
      <c r="AO156" s="26" t="str">
        <f t="shared" si="38"/>
        <v/>
      </c>
      <c r="AP156" s="26" t="str">
        <f t="shared" si="38"/>
        <v/>
      </c>
      <c r="AQ156" s="26" t="str">
        <f t="shared" si="38"/>
        <v/>
      </c>
      <c r="AR156" s="26" t="str">
        <f t="shared" si="38"/>
        <v/>
      </c>
    </row>
    <row r="157" spans="1:44" x14ac:dyDescent="0.2">
      <c r="A157" s="24" t="s">
        <v>73</v>
      </c>
      <c r="B157" s="23">
        <f t="shared" si="33"/>
        <v>7</v>
      </c>
      <c r="C157" s="25" t="s">
        <v>1565</v>
      </c>
      <c r="D157" s="26" t="str">
        <f t="shared" si="36"/>
        <v/>
      </c>
      <c r="E157" s="26">
        <f t="shared" si="36"/>
        <v>1</v>
      </c>
      <c r="F157" s="26" t="str">
        <f t="shared" si="36"/>
        <v/>
      </c>
      <c r="G157" s="26">
        <f t="shared" si="36"/>
        <v>1</v>
      </c>
      <c r="H157" s="26" t="str">
        <f t="shared" si="36"/>
        <v/>
      </c>
      <c r="I157" s="26" t="str">
        <f t="shared" si="36"/>
        <v/>
      </c>
      <c r="J157" s="26" t="str">
        <f t="shared" si="36"/>
        <v/>
      </c>
      <c r="K157" s="26" t="str">
        <f t="shared" si="36"/>
        <v/>
      </c>
      <c r="L157" s="26">
        <f t="shared" si="36"/>
        <v>1</v>
      </c>
      <c r="M157" s="26" t="str">
        <f t="shared" si="36"/>
        <v/>
      </c>
      <c r="N157" s="26" t="str">
        <f t="shared" si="36"/>
        <v/>
      </c>
      <c r="O157" s="26">
        <f t="shared" si="36"/>
        <v>1</v>
      </c>
      <c r="P157" s="26">
        <f t="shared" si="36"/>
        <v>1</v>
      </c>
      <c r="Q157" s="26">
        <f t="shared" si="36"/>
        <v>1</v>
      </c>
      <c r="R157" s="26" t="str">
        <f t="shared" si="36"/>
        <v/>
      </c>
      <c r="S157" s="26" t="str">
        <f t="shared" si="36"/>
        <v/>
      </c>
      <c r="T157" s="26" t="str">
        <f t="shared" si="35"/>
        <v/>
      </c>
      <c r="U157" s="26" t="str">
        <f t="shared" si="35"/>
        <v/>
      </c>
      <c r="V157" s="26" t="str">
        <f t="shared" si="35"/>
        <v/>
      </c>
      <c r="W157" s="26" t="str">
        <f t="shared" si="35"/>
        <v/>
      </c>
      <c r="X157" s="26" t="str">
        <f t="shared" si="35"/>
        <v/>
      </c>
      <c r="Y157" s="26" t="str">
        <f t="shared" si="35"/>
        <v/>
      </c>
      <c r="Z157" s="26" t="str">
        <f t="shared" si="35"/>
        <v/>
      </c>
      <c r="AA157" s="26" t="str">
        <f t="shared" si="35"/>
        <v/>
      </c>
      <c r="AB157" s="26" t="str">
        <f t="shared" si="35"/>
        <v/>
      </c>
      <c r="AC157" s="26" t="str">
        <f t="shared" si="35"/>
        <v/>
      </c>
      <c r="AD157" s="26">
        <f t="shared" si="35"/>
        <v>1</v>
      </c>
      <c r="AE157" s="26" t="str">
        <f t="shared" si="35"/>
        <v/>
      </c>
      <c r="AF157" s="26" t="str">
        <f t="shared" si="35"/>
        <v/>
      </c>
      <c r="AG157" s="26" t="str">
        <f t="shared" si="35"/>
        <v/>
      </c>
      <c r="AH157" s="26" t="str">
        <f t="shared" si="35"/>
        <v/>
      </c>
      <c r="AI157" s="26" t="str">
        <f t="shared" si="38"/>
        <v/>
      </c>
      <c r="AJ157" s="26" t="str">
        <f t="shared" si="38"/>
        <v/>
      </c>
      <c r="AK157" s="26" t="str">
        <f t="shared" si="38"/>
        <v/>
      </c>
      <c r="AL157" s="26" t="str">
        <f t="shared" si="38"/>
        <v/>
      </c>
      <c r="AM157" s="26" t="str">
        <f t="shared" si="38"/>
        <v/>
      </c>
      <c r="AN157" s="26" t="str">
        <f t="shared" si="38"/>
        <v/>
      </c>
      <c r="AO157" s="26" t="str">
        <f t="shared" si="38"/>
        <v/>
      </c>
      <c r="AP157" s="26" t="str">
        <f t="shared" si="38"/>
        <v/>
      </c>
      <c r="AQ157" s="26" t="str">
        <f t="shared" si="38"/>
        <v/>
      </c>
      <c r="AR157" s="26" t="str">
        <f t="shared" si="38"/>
        <v/>
      </c>
    </row>
    <row r="158" spans="1:44" x14ac:dyDescent="0.2">
      <c r="A158" s="24" t="s">
        <v>70</v>
      </c>
      <c r="B158" s="23">
        <f t="shared" si="33"/>
        <v>5</v>
      </c>
      <c r="C158" s="25" t="s">
        <v>1585</v>
      </c>
      <c r="D158" s="26" t="str">
        <f t="shared" si="36"/>
        <v/>
      </c>
      <c r="E158" s="26" t="str">
        <f t="shared" si="36"/>
        <v/>
      </c>
      <c r="F158" s="26" t="str">
        <f t="shared" si="36"/>
        <v/>
      </c>
      <c r="G158" s="26">
        <f t="shared" si="36"/>
        <v>1</v>
      </c>
      <c r="H158" s="26" t="str">
        <f t="shared" si="36"/>
        <v/>
      </c>
      <c r="I158" s="26" t="str">
        <f t="shared" si="36"/>
        <v/>
      </c>
      <c r="J158" s="26" t="str">
        <f t="shared" si="36"/>
        <v/>
      </c>
      <c r="K158" s="26" t="str">
        <f t="shared" si="36"/>
        <v/>
      </c>
      <c r="L158" s="26" t="str">
        <f t="shared" si="36"/>
        <v/>
      </c>
      <c r="M158" s="26" t="str">
        <f t="shared" si="36"/>
        <v/>
      </c>
      <c r="N158" s="26" t="str">
        <f t="shared" si="36"/>
        <v/>
      </c>
      <c r="O158" s="26">
        <f t="shared" si="36"/>
        <v>1</v>
      </c>
      <c r="P158" s="26" t="str">
        <f t="shared" si="36"/>
        <v/>
      </c>
      <c r="Q158" s="26">
        <f t="shared" si="36"/>
        <v>1</v>
      </c>
      <c r="R158" s="26">
        <f t="shared" si="36"/>
        <v>1</v>
      </c>
      <c r="S158" s="26" t="str">
        <f t="shared" si="36"/>
        <v/>
      </c>
      <c r="T158" s="26" t="str">
        <f t="shared" si="35"/>
        <v/>
      </c>
      <c r="U158" s="26" t="str">
        <f t="shared" si="35"/>
        <v/>
      </c>
      <c r="V158" s="26" t="str">
        <f t="shared" si="35"/>
        <v/>
      </c>
      <c r="W158" s="26" t="str">
        <f t="shared" si="35"/>
        <v/>
      </c>
      <c r="X158" s="26">
        <f t="shared" si="35"/>
        <v>1</v>
      </c>
      <c r="Y158" s="26" t="str">
        <f t="shared" si="35"/>
        <v/>
      </c>
      <c r="Z158" s="26" t="str">
        <f t="shared" si="35"/>
        <v/>
      </c>
      <c r="AA158" s="26" t="str">
        <f t="shared" si="35"/>
        <v/>
      </c>
      <c r="AB158" s="26" t="str">
        <f t="shared" si="35"/>
        <v/>
      </c>
      <c r="AC158" s="26" t="str">
        <f t="shared" si="35"/>
        <v/>
      </c>
      <c r="AD158" s="26" t="str">
        <f t="shared" si="35"/>
        <v/>
      </c>
      <c r="AE158" s="26" t="str">
        <f t="shared" si="35"/>
        <v/>
      </c>
      <c r="AF158" s="26" t="str">
        <f t="shared" si="35"/>
        <v/>
      </c>
      <c r="AG158" s="26" t="str">
        <f t="shared" si="35"/>
        <v/>
      </c>
      <c r="AH158" s="26" t="str">
        <f t="shared" si="35"/>
        <v/>
      </c>
      <c r="AI158" s="26" t="str">
        <f t="shared" si="38"/>
        <v/>
      </c>
      <c r="AJ158" s="26" t="str">
        <f t="shared" si="38"/>
        <v/>
      </c>
      <c r="AK158" s="26" t="str">
        <f t="shared" si="38"/>
        <v/>
      </c>
      <c r="AL158" s="26" t="str">
        <f t="shared" si="38"/>
        <v/>
      </c>
      <c r="AM158" s="26" t="str">
        <f t="shared" si="38"/>
        <v/>
      </c>
      <c r="AN158" s="26" t="str">
        <f t="shared" si="38"/>
        <v/>
      </c>
      <c r="AO158" s="26" t="str">
        <f t="shared" si="38"/>
        <v/>
      </c>
      <c r="AP158" s="26" t="str">
        <f t="shared" si="38"/>
        <v/>
      </c>
      <c r="AQ158" s="26" t="str">
        <f t="shared" si="38"/>
        <v/>
      </c>
      <c r="AR158" s="26" t="str">
        <f t="shared" si="38"/>
        <v/>
      </c>
    </row>
    <row r="159" spans="1:44" x14ac:dyDescent="0.2">
      <c r="A159" s="24" t="s">
        <v>86</v>
      </c>
      <c r="B159" s="23">
        <f t="shared" si="33"/>
        <v>5</v>
      </c>
      <c r="C159" s="25" t="s">
        <v>1401</v>
      </c>
      <c r="D159" s="26" t="str">
        <f t="shared" si="36"/>
        <v/>
      </c>
      <c r="E159" s="26" t="str">
        <f t="shared" si="36"/>
        <v/>
      </c>
      <c r="F159" s="26" t="str">
        <f t="shared" si="36"/>
        <v/>
      </c>
      <c r="G159" s="26">
        <f t="shared" si="36"/>
        <v>1</v>
      </c>
      <c r="H159" s="26" t="str">
        <f t="shared" si="36"/>
        <v/>
      </c>
      <c r="I159" s="26" t="str">
        <f t="shared" si="36"/>
        <v/>
      </c>
      <c r="J159" s="26" t="str">
        <f t="shared" si="36"/>
        <v/>
      </c>
      <c r="K159" s="26" t="str">
        <f t="shared" si="36"/>
        <v/>
      </c>
      <c r="L159" s="26" t="str">
        <f t="shared" si="36"/>
        <v/>
      </c>
      <c r="M159" s="26" t="str">
        <f t="shared" si="36"/>
        <v/>
      </c>
      <c r="N159" s="26" t="str">
        <f t="shared" si="36"/>
        <v/>
      </c>
      <c r="O159" s="26">
        <f t="shared" si="36"/>
        <v>1</v>
      </c>
      <c r="P159" s="26" t="str">
        <f t="shared" si="36"/>
        <v/>
      </c>
      <c r="Q159" s="26">
        <f t="shared" si="36"/>
        <v>1</v>
      </c>
      <c r="R159" s="26" t="str">
        <f t="shared" si="36"/>
        <v/>
      </c>
      <c r="S159" s="26" t="str">
        <f t="shared" si="36"/>
        <v/>
      </c>
      <c r="T159" s="26" t="str">
        <f t="shared" si="35"/>
        <v/>
      </c>
      <c r="U159" s="26" t="str">
        <f t="shared" si="35"/>
        <v/>
      </c>
      <c r="V159" s="26" t="str">
        <f t="shared" si="35"/>
        <v/>
      </c>
      <c r="W159" s="26" t="str">
        <f t="shared" si="35"/>
        <v/>
      </c>
      <c r="X159" s="26" t="str">
        <f t="shared" si="35"/>
        <v/>
      </c>
      <c r="Y159" s="26" t="str">
        <f t="shared" si="35"/>
        <v/>
      </c>
      <c r="Z159" s="26" t="str">
        <f t="shared" si="35"/>
        <v/>
      </c>
      <c r="AA159" s="26">
        <f t="shared" si="35"/>
        <v>1</v>
      </c>
      <c r="AB159" s="26">
        <f t="shared" si="35"/>
        <v>1</v>
      </c>
      <c r="AC159" s="26" t="str">
        <f t="shared" si="35"/>
        <v/>
      </c>
      <c r="AD159" s="26" t="str">
        <f t="shared" si="35"/>
        <v/>
      </c>
      <c r="AE159" s="26" t="str">
        <f t="shared" si="35"/>
        <v/>
      </c>
      <c r="AF159" s="26" t="str">
        <f t="shared" si="35"/>
        <v/>
      </c>
      <c r="AG159" s="26" t="str">
        <f t="shared" si="35"/>
        <v/>
      </c>
      <c r="AH159" s="26" t="str">
        <f t="shared" si="35"/>
        <v/>
      </c>
      <c r="AI159" s="26" t="str">
        <f t="shared" si="38"/>
        <v/>
      </c>
      <c r="AJ159" s="26" t="str">
        <f t="shared" si="38"/>
        <v/>
      </c>
      <c r="AK159" s="26" t="str">
        <f t="shared" si="38"/>
        <v/>
      </c>
      <c r="AL159" s="26" t="str">
        <f t="shared" si="38"/>
        <v/>
      </c>
      <c r="AM159" s="26" t="str">
        <f t="shared" si="38"/>
        <v/>
      </c>
      <c r="AN159" s="26" t="str">
        <f t="shared" si="38"/>
        <v/>
      </c>
      <c r="AO159" s="26" t="str">
        <f t="shared" si="38"/>
        <v/>
      </c>
      <c r="AP159" s="26" t="str">
        <f t="shared" si="38"/>
        <v/>
      </c>
      <c r="AQ159" s="26" t="str">
        <f t="shared" si="38"/>
        <v/>
      </c>
      <c r="AR159" s="26" t="str">
        <f t="shared" si="38"/>
        <v/>
      </c>
    </row>
    <row r="160" spans="1:44" x14ac:dyDescent="0.2">
      <c r="A160" s="24" t="s">
        <v>55</v>
      </c>
      <c r="B160" s="23">
        <f t="shared" si="33"/>
        <v>4</v>
      </c>
      <c r="C160" s="25" t="s">
        <v>1587</v>
      </c>
      <c r="D160" s="26" t="str">
        <f t="shared" si="36"/>
        <v/>
      </c>
      <c r="E160" s="26" t="str">
        <f t="shared" si="36"/>
        <v/>
      </c>
      <c r="F160" s="26" t="str">
        <f t="shared" si="36"/>
        <v/>
      </c>
      <c r="G160" s="26" t="str">
        <f t="shared" si="36"/>
        <v/>
      </c>
      <c r="H160" s="26" t="str">
        <f t="shared" si="36"/>
        <v/>
      </c>
      <c r="I160" s="26" t="str">
        <f t="shared" si="36"/>
        <v/>
      </c>
      <c r="J160" s="26" t="str">
        <f t="shared" si="36"/>
        <v/>
      </c>
      <c r="K160" s="26" t="str">
        <f t="shared" si="36"/>
        <v/>
      </c>
      <c r="L160" s="26" t="str">
        <f t="shared" si="36"/>
        <v/>
      </c>
      <c r="M160" s="26" t="str">
        <f t="shared" si="36"/>
        <v/>
      </c>
      <c r="N160" s="26" t="str">
        <f t="shared" si="36"/>
        <v/>
      </c>
      <c r="O160" s="26" t="str">
        <f t="shared" si="36"/>
        <v/>
      </c>
      <c r="P160" s="26" t="str">
        <f t="shared" si="36"/>
        <v/>
      </c>
      <c r="Q160" s="26">
        <f t="shared" si="36"/>
        <v>1</v>
      </c>
      <c r="R160" s="26" t="str">
        <f t="shared" si="36"/>
        <v/>
      </c>
      <c r="S160" s="26" t="str">
        <f t="shared" si="36"/>
        <v/>
      </c>
      <c r="T160" s="26" t="str">
        <f t="shared" si="35"/>
        <v/>
      </c>
      <c r="U160" s="26" t="str">
        <f t="shared" si="35"/>
        <v/>
      </c>
      <c r="V160" s="26" t="str">
        <f t="shared" si="35"/>
        <v/>
      </c>
      <c r="W160" s="26" t="str">
        <f t="shared" si="35"/>
        <v/>
      </c>
      <c r="X160" s="26">
        <f t="shared" si="35"/>
        <v>1</v>
      </c>
      <c r="Y160" s="26" t="str">
        <f t="shared" si="35"/>
        <v/>
      </c>
      <c r="Z160" s="26" t="str">
        <f t="shared" si="35"/>
        <v/>
      </c>
      <c r="AA160" s="26">
        <f t="shared" si="35"/>
        <v>1</v>
      </c>
      <c r="AB160" s="26">
        <f t="shared" si="35"/>
        <v>1</v>
      </c>
      <c r="AC160" s="26" t="str">
        <f t="shared" si="35"/>
        <v/>
      </c>
      <c r="AD160" s="26" t="str">
        <f t="shared" si="35"/>
        <v/>
      </c>
      <c r="AE160" s="26" t="str">
        <f t="shared" si="35"/>
        <v/>
      </c>
      <c r="AF160" s="26" t="str">
        <f t="shared" si="35"/>
        <v/>
      </c>
      <c r="AG160" s="26" t="str">
        <f t="shared" si="35"/>
        <v/>
      </c>
      <c r="AH160" s="26" t="str">
        <f t="shared" si="35"/>
        <v/>
      </c>
      <c r="AI160" s="26" t="str">
        <f t="shared" si="38"/>
        <v/>
      </c>
      <c r="AJ160" s="26" t="str">
        <f t="shared" si="38"/>
        <v/>
      </c>
      <c r="AK160" s="26" t="str">
        <f t="shared" si="38"/>
        <v/>
      </c>
      <c r="AL160" s="26" t="str">
        <f t="shared" si="38"/>
        <v/>
      </c>
      <c r="AM160" s="26" t="str">
        <f t="shared" si="38"/>
        <v/>
      </c>
      <c r="AN160" s="26" t="str">
        <f t="shared" si="38"/>
        <v/>
      </c>
      <c r="AO160" s="26" t="str">
        <f t="shared" si="38"/>
        <v/>
      </c>
      <c r="AP160" s="26" t="str">
        <f t="shared" si="38"/>
        <v/>
      </c>
      <c r="AQ160" s="26" t="str">
        <f t="shared" si="38"/>
        <v/>
      </c>
      <c r="AR160" s="26" t="str">
        <f t="shared" si="38"/>
        <v/>
      </c>
    </row>
    <row r="161" spans="1:44" x14ac:dyDescent="0.2">
      <c r="A161" s="24" t="s">
        <v>190</v>
      </c>
      <c r="B161" s="23">
        <f t="shared" si="33"/>
        <v>33</v>
      </c>
      <c r="C161" s="25" t="s">
        <v>1409</v>
      </c>
      <c r="D161" s="26">
        <f t="shared" si="36"/>
        <v>1</v>
      </c>
      <c r="E161" s="26">
        <f t="shared" si="36"/>
        <v>1</v>
      </c>
      <c r="F161" s="26">
        <f t="shared" si="36"/>
        <v>1</v>
      </c>
      <c r="G161" s="26">
        <f t="shared" si="36"/>
        <v>1</v>
      </c>
      <c r="H161" s="26">
        <f t="shared" si="36"/>
        <v>1</v>
      </c>
      <c r="I161" s="26">
        <f t="shared" si="36"/>
        <v>1</v>
      </c>
      <c r="J161" s="26" t="str">
        <f t="shared" si="36"/>
        <v/>
      </c>
      <c r="K161" s="26">
        <f t="shared" si="36"/>
        <v>1</v>
      </c>
      <c r="L161" s="26" t="str">
        <f t="shared" si="36"/>
        <v/>
      </c>
      <c r="M161" s="26">
        <f t="shared" si="36"/>
        <v>1</v>
      </c>
      <c r="N161" s="26">
        <f t="shared" si="36"/>
        <v>1</v>
      </c>
      <c r="O161" s="26">
        <f t="shared" si="36"/>
        <v>1</v>
      </c>
      <c r="P161" s="26">
        <f t="shared" si="36"/>
        <v>1</v>
      </c>
      <c r="Q161" s="26">
        <f t="shared" si="36"/>
        <v>1</v>
      </c>
      <c r="R161" s="26">
        <f t="shared" si="36"/>
        <v>1</v>
      </c>
      <c r="S161" s="26">
        <f t="shared" si="36"/>
        <v>1</v>
      </c>
      <c r="T161" s="26">
        <f t="shared" si="35"/>
        <v>1</v>
      </c>
      <c r="U161" s="26">
        <f t="shared" si="35"/>
        <v>1</v>
      </c>
      <c r="V161" s="26">
        <f t="shared" si="35"/>
        <v>1</v>
      </c>
      <c r="W161" s="26">
        <f t="shared" si="35"/>
        <v>1</v>
      </c>
      <c r="X161" s="26">
        <f t="shared" si="35"/>
        <v>1</v>
      </c>
      <c r="Y161" s="26">
        <f t="shared" si="35"/>
        <v>1</v>
      </c>
      <c r="Z161" s="26">
        <f t="shared" si="35"/>
        <v>1</v>
      </c>
      <c r="AA161" s="26">
        <f t="shared" si="35"/>
        <v>1</v>
      </c>
      <c r="AB161" s="26">
        <f t="shared" si="35"/>
        <v>1</v>
      </c>
      <c r="AC161" s="26">
        <f t="shared" si="35"/>
        <v>1</v>
      </c>
      <c r="AD161" s="26">
        <f t="shared" si="35"/>
        <v>1</v>
      </c>
      <c r="AE161" s="26">
        <f t="shared" si="35"/>
        <v>1</v>
      </c>
      <c r="AF161" s="26">
        <f t="shared" si="35"/>
        <v>1</v>
      </c>
      <c r="AG161" s="26" t="str">
        <f t="shared" si="35"/>
        <v/>
      </c>
      <c r="AH161" s="26">
        <f t="shared" si="35"/>
        <v>1</v>
      </c>
      <c r="AI161" s="26">
        <f t="shared" si="38"/>
        <v>1</v>
      </c>
      <c r="AJ161" s="26" t="str">
        <f t="shared" si="38"/>
        <v/>
      </c>
      <c r="AK161" s="26" t="str">
        <f t="shared" si="38"/>
        <v/>
      </c>
      <c r="AL161" s="26">
        <f t="shared" si="38"/>
        <v>1</v>
      </c>
      <c r="AM161" s="26">
        <f t="shared" si="38"/>
        <v>1</v>
      </c>
      <c r="AN161" s="26">
        <f t="shared" si="38"/>
        <v>1</v>
      </c>
      <c r="AO161" s="26" t="str">
        <f t="shared" si="38"/>
        <v/>
      </c>
      <c r="AP161" s="26">
        <f t="shared" si="38"/>
        <v>1</v>
      </c>
      <c r="AQ161" s="26" t="str">
        <f t="shared" si="38"/>
        <v/>
      </c>
      <c r="AR161" s="26" t="str">
        <f t="shared" si="38"/>
        <v/>
      </c>
    </row>
    <row r="162" spans="1:44" x14ac:dyDescent="0.2">
      <c r="A162" s="27" t="s">
        <v>955</v>
      </c>
      <c r="B162" s="23">
        <f t="shared" si="33"/>
        <v>0</v>
      </c>
      <c r="D162" s="26" t="str">
        <f t="shared" si="36"/>
        <v/>
      </c>
      <c r="E162" s="26" t="str">
        <f t="shared" si="36"/>
        <v/>
      </c>
      <c r="F162" s="26" t="str">
        <f t="shared" si="36"/>
        <v/>
      </c>
      <c r="G162" s="26" t="str">
        <f t="shared" si="36"/>
        <v/>
      </c>
      <c r="H162" s="26" t="str">
        <f t="shared" si="36"/>
        <v/>
      </c>
      <c r="I162" s="26" t="str">
        <f t="shared" si="36"/>
        <v/>
      </c>
      <c r="J162" s="26" t="str">
        <f t="shared" si="36"/>
        <v/>
      </c>
      <c r="K162" s="26" t="str">
        <f t="shared" si="36"/>
        <v/>
      </c>
      <c r="L162" s="26" t="str">
        <f t="shared" si="36"/>
        <v/>
      </c>
      <c r="M162" s="26" t="str">
        <f t="shared" si="36"/>
        <v/>
      </c>
      <c r="N162" s="26" t="str">
        <f t="shared" si="36"/>
        <v/>
      </c>
      <c r="O162" s="26" t="str">
        <f t="shared" si="36"/>
        <v/>
      </c>
      <c r="P162" s="26" t="str">
        <f t="shared" si="36"/>
        <v/>
      </c>
      <c r="Q162" s="26" t="str">
        <f t="shared" si="36"/>
        <v/>
      </c>
      <c r="R162" s="26" t="str">
        <f t="shared" si="36"/>
        <v/>
      </c>
      <c r="S162" s="26" t="str">
        <f t="shared" si="36"/>
        <v/>
      </c>
      <c r="T162" s="26" t="str">
        <f t="shared" si="35"/>
        <v/>
      </c>
      <c r="U162" s="26" t="str">
        <f t="shared" si="35"/>
        <v/>
      </c>
      <c r="V162" s="26" t="str">
        <f t="shared" si="35"/>
        <v/>
      </c>
      <c r="W162" s="26" t="str">
        <f t="shared" si="35"/>
        <v/>
      </c>
      <c r="X162" s="26" t="str">
        <f t="shared" si="35"/>
        <v/>
      </c>
      <c r="Y162" s="26" t="str">
        <f t="shared" si="35"/>
        <v/>
      </c>
      <c r="Z162" s="26" t="str">
        <f t="shared" si="35"/>
        <v/>
      </c>
      <c r="AA162" s="26" t="str">
        <f t="shared" si="35"/>
        <v/>
      </c>
      <c r="AB162" s="26" t="str">
        <f t="shared" si="35"/>
        <v/>
      </c>
      <c r="AC162" s="26" t="str">
        <f t="shared" si="35"/>
        <v/>
      </c>
      <c r="AD162" s="26" t="str">
        <f t="shared" si="35"/>
        <v/>
      </c>
      <c r="AE162" s="26" t="str">
        <f t="shared" si="35"/>
        <v/>
      </c>
      <c r="AF162" s="26" t="str">
        <f t="shared" si="35"/>
        <v/>
      </c>
      <c r="AG162" s="26" t="str">
        <f t="shared" si="35"/>
        <v/>
      </c>
      <c r="AH162" s="26" t="str">
        <f t="shared" si="35"/>
        <v/>
      </c>
      <c r="AI162" s="26" t="str">
        <f t="shared" si="38"/>
        <v/>
      </c>
      <c r="AJ162" s="26" t="str">
        <f t="shared" si="38"/>
        <v/>
      </c>
      <c r="AK162" s="26" t="str">
        <f t="shared" si="38"/>
        <v/>
      </c>
      <c r="AL162" s="26" t="str">
        <f t="shared" si="38"/>
        <v/>
      </c>
      <c r="AM162" s="26" t="str">
        <f t="shared" si="38"/>
        <v/>
      </c>
      <c r="AN162" s="26" t="str">
        <f t="shared" si="38"/>
        <v/>
      </c>
      <c r="AO162" s="26" t="str">
        <f t="shared" si="38"/>
        <v/>
      </c>
      <c r="AP162" s="26" t="str">
        <f t="shared" si="38"/>
        <v/>
      </c>
      <c r="AQ162" s="26" t="str">
        <f t="shared" si="38"/>
        <v/>
      </c>
      <c r="AR162" s="26" t="str">
        <f t="shared" si="38"/>
        <v/>
      </c>
    </row>
    <row r="163" spans="1:44" x14ac:dyDescent="0.2">
      <c r="A163" s="24" t="s">
        <v>38</v>
      </c>
      <c r="B163" s="23">
        <f t="shared" si="33"/>
        <v>7</v>
      </c>
      <c r="C163" s="25" t="s">
        <v>1410</v>
      </c>
      <c r="D163" s="26" t="str">
        <f t="shared" si="36"/>
        <v/>
      </c>
      <c r="E163" s="26" t="str">
        <f t="shared" si="36"/>
        <v/>
      </c>
      <c r="F163" s="26" t="str">
        <f t="shared" si="36"/>
        <v/>
      </c>
      <c r="G163" s="26">
        <f t="shared" si="36"/>
        <v>1</v>
      </c>
      <c r="H163" s="26" t="str">
        <f t="shared" si="36"/>
        <v/>
      </c>
      <c r="I163" s="26" t="str">
        <f t="shared" si="36"/>
        <v/>
      </c>
      <c r="J163" s="26">
        <f t="shared" si="36"/>
        <v>1</v>
      </c>
      <c r="K163" s="26" t="str">
        <f t="shared" si="36"/>
        <v/>
      </c>
      <c r="L163" s="26" t="str">
        <f t="shared" si="36"/>
        <v/>
      </c>
      <c r="M163" s="26" t="str">
        <f t="shared" si="36"/>
        <v/>
      </c>
      <c r="N163" s="26">
        <f t="shared" si="36"/>
        <v>1</v>
      </c>
      <c r="O163" s="26" t="str">
        <f t="shared" si="36"/>
        <v/>
      </c>
      <c r="P163" s="26" t="str">
        <f t="shared" si="36"/>
        <v/>
      </c>
      <c r="Q163" s="26">
        <f t="shared" si="36"/>
        <v>1</v>
      </c>
      <c r="R163" s="26" t="str">
        <f t="shared" si="36"/>
        <v/>
      </c>
      <c r="S163" s="26" t="str">
        <f t="shared" si="36"/>
        <v/>
      </c>
      <c r="T163" s="26" t="str">
        <f t="shared" si="35"/>
        <v/>
      </c>
      <c r="U163" s="26" t="str">
        <f t="shared" si="35"/>
        <v/>
      </c>
      <c r="V163" s="26" t="str">
        <f t="shared" si="35"/>
        <v/>
      </c>
      <c r="W163" s="26" t="str">
        <f t="shared" si="35"/>
        <v/>
      </c>
      <c r="X163" s="26" t="str">
        <f t="shared" si="35"/>
        <v/>
      </c>
      <c r="Y163" s="26" t="str">
        <f t="shared" si="35"/>
        <v/>
      </c>
      <c r="Z163" s="26" t="str">
        <f t="shared" si="35"/>
        <v/>
      </c>
      <c r="AA163" s="26">
        <f t="shared" si="35"/>
        <v>1</v>
      </c>
      <c r="AB163" s="26">
        <f t="shared" si="35"/>
        <v>1</v>
      </c>
      <c r="AC163" s="26" t="str">
        <f t="shared" si="35"/>
        <v/>
      </c>
      <c r="AD163" s="26" t="str">
        <f t="shared" si="35"/>
        <v/>
      </c>
      <c r="AE163" s="26" t="str">
        <f t="shared" si="35"/>
        <v/>
      </c>
      <c r="AF163" s="26" t="str">
        <f t="shared" si="35"/>
        <v/>
      </c>
      <c r="AG163" s="26" t="str">
        <f t="shared" si="35"/>
        <v/>
      </c>
      <c r="AH163" s="26" t="str">
        <f t="shared" si="35"/>
        <v/>
      </c>
      <c r="AI163" s="26" t="str">
        <f t="shared" si="38"/>
        <v/>
      </c>
      <c r="AJ163" s="26" t="str">
        <f t="shared" si="38"/>
        <v/>
      </c>
      <c r="AK163" s="26" t="str">
        <f t="shared" si="38"/>
        <v/>
      </c>
      <c r="AL163" s="26">
        <f t="shared" si="38"/>
        <v>1</v>
      </c>
      <c r="AM163" s="26" t="str">
        <f t="shared" si="38"/>
        <v/>
      </c>
      <c r="AN163" s="26" t="str">
        <f t="shared" si="38"/>
        <v/>
      </c>
      <c r="AO163" s="26" t="str">
        <f t="shared" si="38"/>
        <v/>
      </c>
      <c r="AP163" s="26" t="str">
        <f t="shared" si="38"/>
        <v/>
      </c>
      <c r="AQ163" s="26" t="str">
        <f t="shared" si="38"/>
        <v/>
      </c>
      <c r="AR163" s="26" t="str">
        <f t="shared" si="38"/>
        <v/>
      </c>
    </row>
    <row r="164" spans="1:44" x14ac:dyDescent="0.2">
      <c r="A164" s="24" t="s">
        <v>39</v>
      </c>
      <c r="B164" s="23">
        <f t="shared" si="33"/>
        <v>6</v>
      </c>
      <c r="C164" s="25" t="s">
        <v>1515</v>
      </c>
      <c r="D164" s="26" t="str">
        <f t="shared" si="36"/>
        <v/>
      </c>
      <c r="E164" s="26" t="str">
        <f t="shared" si="36"/>
        <v/>
      </c>
      <c r="F164" s="26" t="str">
        <f t="shared" si="36"/>
        <v/>
      </c>
      <c r="G164" s="26">
        <f t="shared" si="36"/>
        <v>1</v>
      </c>
      <c r="H164" s="26" t="str">
        <f t="shared" si="36"/>
        <v/>
      </c>
      <c r="I164" s="26" t="str">
        <f t="shared" si="36"/>
        <v/>
      </c>
      <c r="J164" s="26" t="str">
        <f t="shared" si="36"/>
        <v/>
      </c>
      <c r="K164" s="26" t="str">
        <f t="shared" si="36"/>
        <v/>
      </c>
      <c r="L164" s="26" t="str">
        <f t="shared" si="36"/>
        <v/>
      </c>
      <c r="M164" s="26" t="str">
        <f t="shared" si="36"/>
        <v/>
      </c>
      <c r="N164" s="26" t="str">
        <f t="shared" si="36"/>
        <v/>
      </c>
      <c r="O164" s="26">
        <f t="shared" si="36"/>
        <v>1</v>
      </c>
      <c r="P164" s="26">
        <f t="shared" si="36"/>
        <v>1</v>
      </c>
      <c r="Q164" s="26">
        <f t="shared" si="36"/>
        <v>1</v>
      </c>
      <c r="R164" s="26" t="str">
        <f t="shared" si="36"/>
        <v/>
      </c>
      <c r="S164" s="26">
        <f t="shared" ref="S164:AH180" si="39">IF(ISERROR(FIND(S$2,$C164)),"",1)</f>
        <v>1</v>
      </c>
      <c r="T164" s="26" t="str">
        <f t="shared" si="39"/>
        <v/>
      </c>
      <c r="U164" s="26" t="str">
        <f t="shared" si="39"/>
        <v/>
      </c>
      <c r="V164" s="26" t="str">
        <f t="shared" si="39"/>
        <v/>
      </c>
      <c r="W164" s="26" t="str">
        <f t="shared" si="39"/>
        <v/>
      </c>
      <c r="X164" s="26" t="str">
        <f t="shared" si="39"/>
        <v/>
      </c>
      <c r="Y164" s="26" t="str">
        <f t="shared" si="39"/>
        <v/>
      </c>
      <c r="Z164" s="26" t="str">
        <f t="shared" si="39"/>
        <v/>
      </c>
      <c r="AA164" s="26" t="str">
        <f t="shared" si="39"/>
        <v/>
      </c>
      <c r="AB164" s="26" t="str">
        <f t="shared" si="39"/>
        <v/>
      </c>
      <c r="AC164" s="26" t="str">
        <f t="shared" si="39"/>
        <v/>
      </c>
      <c r="AD164" s="26" t="str">
        <f t="shared" si="39"/>
        <v/>
      </c>
      <c r="AE164" s="26" t="str">
        <f t="shared" si="39"/>
        <v/>
      </c>
      <c r="AF164" s="26" t="str">
        <f t="shared" si="39"/>
        <v/>
      </c>
      <c r="AG164" s="26" t="str">
        <f t="shared" si="39"/>
        <v/>
      </c>
      <c r="AH164" s="26" t="str">
        <f t="shared" si="39"/>
        <v/>
      </c>
      <c r="AI164" s="26" t="str">
        <f t="shared" si="38"/>
        <v/>
      </c>
      <c r="AJ164" s="26" t="str">
        <f t="shared" si="38"/>
        <v/>
      </c>
      <c r="AK164" s="26" t="str">
        <f t="shared" si="38"/>
        <v/>
      </c>
      <c r="AL164" s="26">
        <f t="shared" si="38"/>
        <v>1</v>
      </c>
      <c r="AM164" s="26" t="str">
        <f t="shared" si="38"/>
        <v/>
      </c>
      <c r="AN164" s="26" t="str">
        <f t="shared" si="38"/>
        <v/>
      </c>
      <c r="AO164" s="26" t="str">
        <f t="shared" si="38"/>
        <v/>
      </c>
      <c r="AP164" s="26" t="str">
        <f t="shared" si="38"/>
        <v/>
      </c>
      <c r="AQ164" s="26" t="str">
        <f t="shared" si="38"/>
        <v/>
      </c>
      <c r="AR164" s="26" t="str">
        <f t="shared" si="38"/>
        <v/>
      </c>
    </row>
    <row r="165" spans="1:44" x14ac:dyDescent="0.2">
      <c r="A165" s="24" t="s">
        <v>204</v>
      </c>
      <c r="B165" s="23">
        <f t="shared" si="33"/>
        <v>15</v>
      </c>
      <c r="C165" s="25" t="s">
        <v>1413</v>
      </c>
      <c r="D165" s="26" t="str">
        <f t="shared" ref="D165:S181" si="40">IF(ISERROR(FIND(D$2,$C165)),"",1)</f>
        <v/>
      </c>
      <c r="E165" s="26" t="str">
        <f t="shared" si="40"/>
        <v/>
      </c>
      <c r="F165" s="26" t="str">
        <f t="shared" si="40"/>
        <v/>
      </c>
      <c r="G165" s="26">
        <f t="shared" si="40"/>
        <v>1</v>
      </c>
      <c r="H165" s="26" t="str">
        <f t="shared" si="40"/>
        <v/>
      </c>
      <c r="I165" s="26" t="str">
        <f t="shared" si="40"/>
        <v/>
      </c>
      <c r="J165" s="26" t="str">
        <f t="shared" si="40"/>
        <v/>
      </c>
      <c r="K165" s="26" t="str">
        <f t="shared" si="40"/>
        <v/>
      </c>
      <c r="L165" s="26" t="str">
        <f t="shared" si="40"/>
        <v/>
      </c>
      <c r="M165" s="26" t="str">
        <f t="shared" si="40"/>
        <v/>
      </c>
      <c r="N165" s="26">
        <f t="shared" si="40"/>
        <v>1</v>
      </c>
      <c r="O165" s="26">
        <f t="shared" si="40"/>
        <v>1</v>
      </c>
      <c r="P165" s="26">
        <f t="shared" si="40"/>
        <v>1</v>
      </c>
      <c r="Q165" s="26">
        <f t="shared" si="40"/>
        <v>1</v>
      </c>
      <c r="R165" s="26">
        <f t="shared" si="40"/>
        <v>1</v>
      </c>
      <c r="S165" s="26" t="str">
        <f t="shared" si="40"/>
        <v/>
      </c>
      <c r="T165" s="26">
        <f t="shared" si="39"/>
        <v>1</v>
      </c>
      <c r="U165" s="26">
        <f t="shared" si="39"/>
        <v>1</v>
      </c>
      <c r="V165" s="26" t="str">
        <f t="shared" si="39"/>
        <v/>
      </c>
      <c r="W165" s="26" t="str">
        <f t="shared" si="39"/>
        <v/>
      </c>
      <c r="X165" s="26" t="str">
        <f t="shared" si="39"/>
        <v/>
      </c>
      <c r="Y165" s="26" t="str">
        <f t="shared" si="39"/>
        <v/>
      </c>
      <c r="Z165" s="26" t="str">
        <f t="shared" si="39"/>
        <v/>
      </c>
      <c r="AA165" s="26">
        <f t="shared" si="39"/>
        <v>1</v>
      </c>
      <c r="AB165" s="26">
        <f t="shared" si="39"/>
        <v>1</v>
      </c>
      <c r="AC165" s="26">
        <f t="shared" si="39"/>
        <v>1</v>
      </c>
      <c r="AD165" s="26">
        <f t="shared" si="39"/>
        <v>1</v>
      </c>
      <c r="AE165" s="26">
        <f t="shared" si="39"/>
        <v>1</v>
      </c>
      <c r="AF165" s="26" t="str">
        <f t="shared" si="39"/>
        <v/>
      </c>
      <c r="AG165" s="26" t="str">
        <f t="shared" si="39"/>
        <v/>
      </c>
      <c r="AH165" s="26" t="str">
        <f t="shared" si="39"/>
        <v/>
      </c>
      <c r="AI165" s="26">
        <f t="shared" si="38"/>
        <v>1</v>
      </c>
      <c r="AJ165" s="26" t="str">
        <f t="shared" si="38"/>
        <v/>
      </c>
      <c r="AK165" s="26" t="str">
        <f t="shared" si="38"/>
        <v/>
      </c>
      <c r="AL165" s="26">
        <f t="shared" si="38"/>
        <v>1</v>
      </c>
      <c r="AM165" s="26" t="str">
        <f t="shared" si="38"/>
        <v/>
      </c>
      <c r="AN165" s="26" t="str">
        <f t="shared" si="38"/>
        <v/>
      </c>
      <c r="AO165" s="26" t="str">
        <f t="shared" si="38"/>
        <v/>
      </c>
      <c r="AP165" s="26" t="str">
        <f t="shared" si="38"/>
        <v/>
      </c>
      <c r="AQ165" s="26" t="str">
        <f t="shared" si="38"/>
        <v/>
      </c>
      <c r="AR165" s="26" t="str">
        <f t="shared" si="38"/>
        <v/>
      </c>
    </row>
    <row r="166" spans="1:44" x14ac:dyDescent="0.2">
      <c r="A166" s="24" t="s">
        <v>211</v>
      </c>
      <c r="B166" s="23">
        <f t="shared" si="33"/>
        <v>1</v>
      </c>
      <c r="C166" s="25" t="s">
        <v>806</v>
      </c>
      <c r="D166" s="26" t="str">
        <f t="shared" si="40"/>
        <v/>
      </c>
      <c r="E166" s="26" t="str">
        <f t="shared" si="40"/>
        <v/>
      </c>
      <c r="F166" s="26" t="str">
        <f t="shared" si="40"/>
        <v/>
      </c>
      <c r="G166" s="26">
        <f t="shared" si="40"/>
        <v>1</v>
      </c>
      <c r="H166" s="26" t="str">
        <f t="shared" si="40"/>
        <v/>
      </c>
      <c r="I166" s="26" t="str">
        <f t="shared" si="40"/>
        <v/>
      </c>
      <c r="J166" s="26" t="str">
        <f t="shared" si="40"/>
        <v/>
      </c>
      <c r="K166" s="26" t="str">
        <f t="shared" si="40"/>
        <v/>
      </c>
      <c r="L166" s="26" t="str">
        <f t="shared" si="40"/>
        <v/>
      </c>
      <c r="M166" s="26" t="str">
        <f t="shared" si="40"/>
        <v/>
      </c>
      <c r="N166" s="26" t="str">
        <f t="shared" si="40"/>
        <v/>
      </c>
      <c r="O166" s="26" t="str">
        <f t="shared" si="40"/>
        <v/>
      </c>
      <c r="P166" s="26" t="str">
        <f t="shared" si="40"/>
        <v/>
      </c>
      <c r="Q166" s="26" t="str">
        <f t="shared" si="40"/>
        <v/>
      </c>
      <c r="R166" s="26" t="str">
        <f t="shared" si="40"/>
        <v/>
      </c>
      <c r="S166" s="26" t="str">
        <f t="shared" si="40"/>
        <v/>
      </c>
      <c r="T166" s="26" t="str">
        <f t="shared" si="39"/>
        <v/>
      </c>
      <c r="U166" s="26" t="str">
        <f t="shared" si="39"/>
        <v/>
      </c>
      <c r="V166" s="26" t="str">
        <f t="shared" si="39"/>
        <v/>
      </c>
      <c r="W166" s="26" t="str">
        <f t="shared" si="39"/>
        <v/>
      </c>
      <c r="X166" s="26" t="str">
        <f t="shared" si="39"/>
        <v/>
      </c>
      <c r="Y166" s="26" t="str">
        <f t="shared" si="39"/>
        <v/>
      </c>
      <c r="Z166" s="26" t="str">
        <f t="shared" si="39"/>
        <v/>
      </c>
      <c r="AA166" s="26" t="str">
        <f t="shared" si="39"/>
        <v/>
      </c>
      <c r="AB166" s="26" t="str">
        <f t="shared" si="39"/>
        <v/>
      </c>
      <c r="AC166" s="26" t="str">
        <f t="shared" si="39"/>
        <v/>
      </c>
      <c r="AD166" s="26" t="str">
        <f t="shared" si="39"/>
        <v/>
      </c>
      <c r="AE166" s="26" t="str">
        <f t="shared" si="39"/>
        <v/>
      </c>
      <c r="AF166" s="26" t="str">
        <f t="shared" si="39"/>
        <v/>
      </c>
      <c r="AG166" s="26" t="str">
        <f t="shared" si="39"/>
        <v/>
      </c>
      <c r="AH166" s="26" t="str">
        <f t="shared" si="39"/>
        <v/>
      </c>
      <c r="AI166" s="26" t="str">
        <f t="shared" si="38"/>
        <v/>
      </c>
      <c r="AJ166" s="26" t="str">
        <f t="shared" si="38"/>
        <v/>
      </c>
      <c r="AK166" s="26" t="str">
        <f t="shared" si="38"/>
        <v/>
      </c>
      <c r="AL166" s="26" t="str">
        <f t="shared" si="38"/>
        <v/>
      </c>
      <c r="AM166" s="26" t="str">
        <f t="shared" si="38"/>
        <v/>
      </c>
      <c r="AN166" s="26" t="str">
        <f t="shared" si="38"/>
        <v/>
      </c>
      <c r="AO166" s="26" t="str">
        <f t="shared" si="38"/>
        <v/>
      </c>
      <c r="AP166" s="26" t="str">
        <f t="shared" si="38"/>
        <v/>
      </c>
      <c r="AQ166" s="26" t="str">
        <f t="shared" si="38"/>
        <v/>
      </c>
      <c r="AR166" s="26" t="str">
        <f t="shared" si="38"/>
        <v/>
      </c>
    </row>
    <row r="167" spans="1:44" x14ac:dyDescent="0.2">
      <c r="A167" s="24" t="s">
        <v>212</v>
      </c>
      <c r="B167" s="23">
        <f t="shared" si="33"/>
        <v>4</v>
      </c>
      <c r="C167" s="25" t="s">
        <v>1417</v>
      </c>
      <c r="D167" s="26">
        <f t="shared" si="40"/>
        <v>1</v>
      </c>
      <c r="E167" s="26" t="str">
        <f t="shared" si="40"/>
        <v/>
      </c>
      <c r="F167" s="26">
        <f t="shared" si="40"/>
        <v>1</v>
      </c>
      <c r="G167" s="26">
        <f t="shared" si="40"/>
        <v>1</v>
      </c>
      <c r="H167" s="26" t="str">
        <f t="shared" si="40"/>
        <v/>
      </c>
      <c r="I167" s="26" t="str">
        <f t="shared" si="40"/>
        <v/>
      </c>
      <c r="J167" s="26" t="str">
        <f t="shared" si="40"/>
        <v/>
      </c>
      <c r="K167" s="26" t="str">
        <f t="shared" si="40"/>
        <v/>
      </c>
      <c r="L167" s="26" t="str">
        <f t="shared" si="40"/>
        <v/>
      </c>
      <c r="M167" s="26" t="str">
        <f t="shared" si="40"/>
        <v/>
      </c>
      <c r="N167" s="26" t="str">
        <f t="shared" si="40"/>
        <v/>
      </c>
      <c r="O167" s="26" t="str">
        <f t="shared" si="40"/>
        <v/>
      </c>
      <c r="P167" s="26" t="str">
        <f t="shared" si="40"/>
        <v/>
      </c>
      <c r="Q167" s="26">
        <f t="shared" si="40"/>
        <v>1</v>
      </c>
      <c r="R167" s="26" t="str">
        <f t="shared" si="40"/>
        <v/>
      </c>
      <c r="S167" s="26" t="str">
        <f t="shared" si="40"/>
        <v/>
      </c>
      <c r="T167" s="26" t="str">
        <f t="shared" si="39"/>
        <v/>
      </c>
      <c r="U167" s="26" t="str">
        <f t="shared" si="39"/>
        <v/>
      </c>
      <c r="V167" s="26" t="str">
        <f t="shared" si="39"/>
        <v/>
      </c>
      <c r="W167" s="26" t="str">
        <f t="shared" si="39"/>
        <v/>
      </c>
      <c r="X167" s="26" t="str">
        <f t="shared" si="39"/>
        <v/>
      </c>
      <c r="Y167" s="26" t="str">
        <f t="shared" si="39"/>
        <v/>
      </c>
      <c r="Z167" s="26" t="str">
        <f t="shared" si="39"/>
        <v/>
      </c>
      <c r="AA167" s="26" t="str">
        <f t="shared" si="39"/>
        <v/>
      </c>
      <c r="AB167" s="26" t="str">
        <f t="shared" si="39"/>
        <v/>
      </c>
      <c r="AC167" s="26" t="str">
        <f t="shared" si="39"/>
        <v/>
      </c>
      <c r="AD167" s="26" t="str">
        <f t="shared" si="39"/>
        <v/>
      </c>
      <c r="AE167" s="26" t="str">
        <f t="shared" si="39"/>
        <v/>
      </c>
      <c r="AF167" s="26" t="str">
        <f t="shared" si="39"/>
        <v/>
      </c>
      <c r="AG167" s="26" t="str">
        <f t="shared" si="39"/>
        <v/>
      </c>
      <c r="AH167" s="26" t="str">
        <f t="shared" si="39"/>
        <v/>
      </c>
      <c r="AI167" s="26" t="str">
        <f t="shared" si="38"/>
        <v/>
      </c>
      <c r="AJ167" s="26" t="str">
        <f t="shared" si="38"/>
        <v/>
      </c>
      <c r="AK167" s="26" t="str">
        <f t="shared" si="38"/>
        <v/>
      </c>
      <c r="AL167" s="26" t="str">
        <f t="shared" si="38"/>
        <v/>
      </c>
      <c r="AM167" s="26" t="str">
        <f t="shared" si="38"/>
        <v/>
      </c>
      <c r="AN167" s="26" t="str">
        <f t="shared" si="38"/>
        <v/>
      </c>
      <c r="AO167" s="26" t="str">
        <f t="shared" si="38"/>
        <v/>
      </c>
      <c r="AP167" s="26" t="str">
        <f t="shared" si="38"/>
        <v/>
      </c>
      <c r="AQ167" s="26" t="str">
        <f t="shared" si="38"/>
        <v/>
      </c>
      <c r="AR167" s="26" t="str">
        <f t="shared" si="38"/>
        <v/>
      </c>
    </row>
    <row r="168" spans="1:44" x14ac:dyDescent="0.2">
      <c r="A168" s="24" t="s">
        <v>594</v>
      </c>
      <c r="B168" s="23">
        <f t="shared" si="33"/>
        <v>1</v>
      </c>
      <c r="C168" s="25" t="s">
        <v>817</v>
      </c>
      <c r="D168" s="26" t="str">
        <f t="shared" si="40"/>
        <v/>
      </c>
      <c r="E168" s="26" t="str">
        <f t="shared" si="40"/>
        <v/>
      </c>
      <c r="F168" s="26" t="str">
        <f t="shared" si="40"/>
        <v/>
      </c>
      <c r="G168" s="26" t="str">
        <f t="shared" si="40"/>
        <v/>
      </c>
      <c r="H168" s="26" t="str">
        <f t="shared" si="40"/>
        <v/>
      </c>
      <c r="I168" s="26" t="str">
        <f t="shared" si="40"/>
        <v/>
      </c>
      <c r="J168" s="26" t="str">
        <f t="shared" si="40"/>
        <v/>
      </c>
      <c r="K168" s="26" t="str">
        <f t="shared" si="40"/>
        <v/>
      </c>
      <c r="L168" s="26" t="str">
        <f t="shared" si="40"/>
        <v/>
      </c>
      <c r="M168" s="26" t="str">
        <f t="shared" si="40"/>
        <v/>
      </c>
      <c r="N168" s="26" t="str">
        <f t="shared" si="40"/>
        <v/>
      </c>
      <c r="O168" s="26" t="str">
        <f t="shared" si="40"/>
        <v/>
      </c>
      <c r="P168" s="26" t="str">
        <f t="shared" si="40"/>
        <v/>
      </c>
      <c r="Q168" s="26" t="str">
        <f t="shared" si="40"/>
        <v/>
      </c>
      <c r="R168" s="26" t="str">
        <f t="shared" si="40"/>
        <v/>
      </c>
      <c r="S168" s="26" t="str">
        <f t="shared" si="40"/>
        <v/>
      </c>
      <c r="T168" s="26">
        <f t="shared" si="39"/>
        <v>1</v>
      </c>
      <c r="U168" s="26" t="str">
        <f t="shared" si="39"/>
        <v/>
      </c>
      <c r="V168" s="26" t="str">
        <f t="shared" si="39"/>
        <v/>
      </c>
      <c r="W168" s="26" t="str">
        <f t="shared" si="39"/>
        <v/>
      </c>
      <c r="X168" s="26" t="str">
        <f t="shared" si="39"/>
        <v/>
      </c>
      <c r="Y168" s="26" t="str">
        <f t="shared" si="39"/>
        <v/>
      </c>
      <c r="Z168" s="26" t="str">
        <f t="shared" si="39"/>
        <v/>
      </c>
      <c r="AA168" s="26" t="str">
        <f t="shared" si="39"/>
        <v/>
      </c>
      <c r="AB168" s="26" t="str">
        <f t="shared" si="39"/>
        <v/>
      </c>
      <c r="AC168" s="26" t="str">
        <f t="shared" si="39"/>
        <v/>
      </c>
      <c r="AD168" s="26" t="str">
        <f t="shared" si="39"/>
        <v/>
      </c>
      <c r="AE168" s="26" t="str">
        <f t="shared" si="39"/>
        <v/>
      </c>
      <c r="AF168" s="26" t="str">
        <f t="shared" si="39"/>
        <v/>
      </c>
      <c r="AG168" s="26" t="str">
        <f t="shared" si="39"/>
        <v/>
      </c>
      <c r="AH168" s="26" t="str">
        <f t="shared" si="39"/>
        <v/>
      </c>
      <c r="AI168" s="26" t="str">
        <f t="shared" si="38"/>
        <v/>
      </c>
      <c r="AJ168" s="26" t="str">
        <f t="shared" si="38"/>
        <v/>
      </c>
      <c r="AK168" s="26" t="str">
        <f t="shared" si="38"/>
        <v/>
      </c>
      <c r="AL168" s="26" t="str">
        <f t="shared" si="38"/>
        <v/>
      </c>
      <c r="AM168" s="26" t="str">
        <f t="shared" si="38"/>
        <v/>
      </c>
      <c r="AN168" s="26" t="str">
        <f t="shared" si="38"/>
        <v/>
      </c>
      <c r="AO168" s="26" t="str">
        <f t="shared" si="38"/>
        <v/>
      </c>
      <c r="AP168" s="26" t="str">
        <f t="shared" si="38"/>
        <v/>
      </c>
      <c r="AQ168" s="26" t="str">
        <f t="shared" si="38"/>
        <v/>
      </c>
      <c r="AR168" s="26" t="str">
        <f t="shared" si="38"/>
        <v/>
      </c>
    </row>
    <row r="169" spans="1:44" x14ac:dyDescent="0.2">
      <c r="A169" s="24" t="s">
        <v>40</v>
      </c>
      <c r="B169" s="23">
        <f t="shared" si="33"/>
        <v>13</v>
      </c>
      <c r="C169" s="25" t="s">
        <v>1478</v>
      </c>
      <c r="D169" s="26">
        <f t="shared" si="40"/>
        <v>1</v>
      </c>
      <c r="E169" s="26">
        <f t="shared" si="40"/>
        <v>1</v>
      </c>
      <c r="F169" s="26" t="str">
        <f t="shared" si="40"/>
        <v/>
      </c>
      <c r="G169" s="26" t="str">
        <f t="shared" si="40"/>
        <v/>
      </c>
      <c r="H169" s="26" t="str">
        <f t="shared" si="40"/>
        <v/>
      </c>
      <c r="I169" s="26" t="str">
        <f t="shared" si="40"/>
        <v/>
      </c>
      <c r="J169" s="26" t="str">
        <f t="shared" si="40"/>
        <v/>
      </c>
      <c r="K169" s="26" t="str">
        <f t="shared" si="40"/>
        <v/>
      </c>
      <c r="L169" s="26" t="str">
        <f t="shared" si="40"/>
        <v/>
      </c>
      <c r="M169" s="26">
        <f t="shared" si="40"/>
        <v>1</v>
      </c>
      <c r="N169" s="26">
        <f t="shared" si="40"/>
        <v>1</v>
      </c>
      <c r="O169" s="26">
        <f t="shared" si="40"/>
        <v>1</v>
      </c>
      <c r="P169" s="26" t="str">
        <f t="shared" si="40"/>
        <v/>
      </c>
      <c r="Q169" s="26">
        <f t="shared" si="40"/>
        <v>1</v>
      </c>
      <c r="R169" s="26" t="str">
        <f t="shared" si="40"/>
        <v/>
      </c>
      <c r="S169" s="26">
        <f t="shared" si="40"/>
        <v>1</v>
      </c>
      <c r="T169" s="26">
        <f t="shared" si="39"/>
        <v>1</v>
      </c>
      <c r="U169" s="26">
        <f t="shared" si="39"/>
        <v>1</v>
      </c>
      <c r="V169" s="26" t="str">
        <f t="shared" si="39"/>
        <v/>
      </c>
      <c r="W169" s="26" t="str">
        <f t="shared" si="39"/>
        <v/>
      </c>
      <c r="X169" s="26" t="str">
        <f t="shared" si="39"/>
        <v/>
      </c>
      <c r="Y169" s="26" t="str">
        <f t="shared" si="39"/>
        <v/>
      </c>
      <c r="Z169" s="26" t="str">
        <f t="shared" si="39"/>
        <v/>
      </c>
      <c r="AA169" s="26">
        <f t="shared" si="39"/>
        <v>1</v>
      </c>
      <c r="AB169" s="26">
        <f t="shared" si="39"/>
        <v>1</v>
      </c>
      <c r="AC169" s="26" t="str">
        <f t="shared" si="39"/>
        <v/>
      </c>
      <c r="AD169" s="26" t="str">
        <f t="shared" si="39"/>
        <v/>
      </c>
      <c r="AE169" s="26" t="str">
        <f t="shared" si="39"/>
        <v/>
      </c>
      <c r="AF169" s="26" t="str">
        <f t="shared" si="39"/>
        <v/>
      </c>
      <c r="AG169" s="26">
        <f t="shared" si="39"/>
        <v>1</v>
      </c>
      <c r="AH169" s="26" t="str">
        <f t="shared" si="39"/>
        <v/>
      </c>
      <c r="AI169" s="26" t="str">
        <f t="shared" si="38"/>
        <v/>
      </c>
      <c r="AJ169" s="26" t="str">
        <f t="shared" si="38"/>
        <v/>
      </c>
      <c r="AK169" s="26" t="str">
        <f t="shared" si="38"/>
        <v/>
      </c>
      <c r="AL169" s="26">
        <f t="shared" si="38"/>
        <v>1</v>
      </c>
      <c r="AM169" s="26" t="str">
        <f t="shared" si="38"/>
        <v/>
      </c>
      <c r="AN169" s="26" t="str">
        <f t="shared" si="38"/>
        <v/>
      </c>
      <c r="AO169" s="26" t="str">
        <f t="shared" si="38"/>
        <v/>
      </c>
      <c r="AP169" s="26" t="str">
        <f t="shared" si="38"/>
        <v/>
      </c>
      <c r="AQ169" s="26" t="str">
        <f t="shared" si="38"/>
        <v/>
      </c>
      <c r="AR169" s="26" t="str">
        <f t="shared" si="38"/>
        <v/>
      </c>
    </row>
    <row r="170" spans="1:44" x14ac:dyDescent="0.2">
      <c r="A170" s="24" t="s">
        <v>957</v>
      </c>
      <c r="B170" s="23">
        <f t="shared" si="33"/>
        <v>1</v>
      </c>
      <c r="C170" s="25">
        <v>96</v>
      </c>
      <c r="D170" s="26" t="str">
        <f t="shared" si="40"/>
        <v/>
      </c>
      <c r="E170" s="26" t="str">
        <f t="shared" si="40"/>
        <v/>
      </c>
      <c r="F170" s="26" t="str">
        <f t="shared" si="40"/>
        <v/>
      </c>
      <c r="G170" s="26" t="str">
        <f t="shared" si="40"/>
        <v/>
      </c>
      <c r="H170" s="26" t="str">
        <f t="shared" si="40"/>
        <v/>
      </c>
      <c r="I170" s="26" t="str">
        <f t="shared" si="40"/>
        <v/>
      </c>
      <c r="J170" s="26" t="str">
        <f t="shared" si="40"/>
        <v/>
      </c>
      <c r="K170" s="26" t="str">
        <f t="shared" si="40"/>
        <v/>
      </c>
      <c r="L170" s="26" t="str">
        <f t="shared" si="40"/>
        <v/>
      </c>
      <c r="M170" s="26" t="str">
        <f t="shared" si="40"/>
        <v/>
      </c>
      <c r="N170" s="26" t="str">
        <f t="shared" si="40"/>
        <v/>
      </c>
      <c r="O170" s="26" t="str">
        <f t="shared" si="40"/>
        <v/>
      </c>
      <c r="P170" s="26" t="str">
        <f t="shared" si="40"/>
        <v/>
      </c>
      <c r="Q170" s="26" t="str">
        <f t="shared" si="40"/>
        <v/>
      </c>
      <c r="R170" s="26" t="str">
        <f t="shared" si="40"/>
        <v/>
      </c>
      <c r="S170" s="26" t="str">
        <f t="shared" si="40"/>
        <v/>
      </c>
      <c r="T170" s="26" t="str">
        <f t="shared" si="39"/>
        <v/>
      </c>
      <c r="U170" s="26" t="str">
        <f t="shared" si="39"/>
        <v/>
      </c>
      <c r="V170" s="26" t="str">
        <f t="shared" si="39"/>
        <v/>
      </c>
      <c r="W170" s="26" t="str">
        <f t="shared" si="39"/>
        <v/>
      </c>
      <c r="X170" s="26" t="str">
        <f t="shared" si="39"/>
        <v/>
      </c>
      <c r="Y170" s="26" t="str">
        <f t="shared" si="39"/>
        <v/>
      </c>
      <c r="Z170" s="26" t="str">
        <f t="shared" si="39"/>
        <v/>
      </c>
      <c r="AA170" s="26" t="str">
        <f t="shared" si="39"/>
        <v/>
      </c>
      <c r="AB170" s="26">
        <f t="shared" si="39"/>
        <v>1</v>
      </c>
      <c r="AC170" s="26" t="str">
        <f t="shared" si="39"/>
        <v/>
      </c>
      <c r="AD170" s="26" t="str">
        <f t="shared" si="39"/>
        <v/>
      </c>
      <c r="AE170" s="26" t="str">
        <f t="shared" si="39"/>
        <v/>
      </c>
      <c r="AF170" s="26" t="str">
        <f t="shared" si="39"/>
        <v/>
      </c>
      <c r="AG170" s="26" t="str">
        <f t="shared" si="39"/>
        <v/>
      </c>
      <c r="AH170" s="26" t="str">
        <f t="shared" si="39"/>
        <v/>
      </c>
      <c r="AI170" s="26" t="str">
        <f t="shared" si="38"/>
        <v/>
      </c>
      <c r="AJ170" s="26" t="str">
        <f t="shared" si="38"/>
        <v/>
      </c>
      <c r="AK170" s="26" t="str">
        <f t="shared" si="38"/>
        <v/>
      </c>
      <c r="AL170" s="26" t="str">
        <f t="shared" si="38"/>
        <v/>
      </c>
      <c r="AM170" s="26" t="str">
        <f t="shared" si="38"/>
        <v/>
      </c>
      <c r="AN170" s="26" t="str">
        <f t="shared" si="38"/>
        <v/>
      </c>
      <c r="AO170" s="26" t="str">
        <f t="shared" si="38"/>
        <v/>
      </c>
      <c r="AP170" s="26" t="str">
        <f t="shared" si="38"/>
        <v/>
      </c>
      <c r="AQ170" s="26" t="str">
        <f t="shared" si="38"/>
        <v/>
      </c>
      <c r="AR170" s="26" t="str">
        <f t="shared" si="38"/>
        <v/>
      </c>
    </row>
    <row r="171" spans="1:44" x14ac:dyDescent="0.2">
      <c r="A171" s="24" t="s">
        <v>213</v>
      </c>
      <c r="B171" s="23">
        <f t="shared" si="33"/>
        <v>11</v>
      </c>
      <c r="C171" s="25" t="s">
        <v>1433</v>
      </c>
      <c r="D171" s="26">
        <f t="shared" si="40"/>
        <v>1</v>
      </c>
      <c r="E171" s="26" t="str">
        <f t="shared" si="40"/>
        <v/>
      </c>
      <c r="F171" s="26">
        <f t="shared" si="40"/>
        <v>1</v>
      </c>
      <c r="G171" s="26">
        <f t="shared" si="40"/>
        <v>1</v>
      </c>
      <c r="H171" s="26" t="str">
        <f t="shared" si="40"/>
        <v/>
      </c>
      <c r="I171" s="26">
        <f t="shared" si="40"/>
        <v>1</v>
      </c>
      <c r="J171" s="26" t="str">
        <f t="shared" si="40"/>
        <v/>
      </c>
      <c r="K171" s="26" t="str">
        <f t="shared" si="40"/>
        <v/>
      </c>
      <c r="L171" s="26" t="str">
        <f t="shared" si="40"/>
        <v/>
      </c>
      <c r="M171" s="26" t="str">
        <f t="shared" si="40"/>
        <v/>
      </c>
      <c r="N171" s="26">
        <f t="shared" si="40"/>
        <v>1</v>
      </c>
      <c r="O171" s="26">
        <f t="shared" si="40"/>
        <v>1</v>
      </c>
      <c r="P171" s="26">
        <f t="shared" si="40"/>
        <v>1</v>
      </c>
      <c r="Q171" s="26">
        <f t="shared" si="40"/>
        <v>1</v>
      </c>
      <c r="R171" s="26" t="str">
        <f t="shared" si="40"/>
        <v/>
      </c>
      <c r="S171" s="26">
        <f t="shared" si="40"/>
        <v>1</v>
      </c>
      <c r="T171" s="26" t="str">
        <f t="shared" si="39"/>
        <v/>
      </c>
      <c r="U171" s="26" t="str">
        <f t="shared" si="39"/>
        <v/>
      </c>
      <c r="V171" s="26" t="str">
        <f t="shared" si="39"/>
        <v/>
      </c>
      <c r="W171" s="26" t="str">
        <f t="shared" si="39"/>
        <v/>
      </c>
      <c r="X171" s="26" t="str">
        <f t="shared" si="39"/>
        <v/>
      </c>
      <c r="Y171" s="26" t="str">
        <f t="shared" si="39"/>
        <v/>
      </c>
      <c r="Z171" s="26" t="str">
        <f t="shared" si="39"/>
        <v/>
      </c>
      <c r="AA171" s="26">
        <f t="shared" si="39"/>
        <v>1</v>
      </c>
      <c r="AB171" s="26">
        <f t="shared" si="39"/>
        <v>1</v>
      </c>
      <c r="AC171" s="26" t="str">
        <f t="shared" si="39"/>
        <v/>
      </c>
      <c r="AD171" s="26" t="str">
        <f t="shared" si="39"/>
        <v/>
      </c>
      <c r="AE171" s="26" t="str">
        <f t="shared" si="39"/>
        <v/>
      </c>
      <c r="AF171" s="26" t="str">
        <f t="shared" si="39"/>
        <v/>
      </c>
      <c r="AG171" s="26" t="str">
        <f t="shared" si="39"/>
        <v/>
      </c>
      <c r="AH171" s="26" t="str">
        <f t="shared" si="39"/>
        <v/>
      </c>
      <c r="AI171" s="26" t="str">
        <f t="shared" si="38"/>
        <v/>
      </c>
      <c r="AJ171" s="26" t="str">
        <f t="shared" si="38"/>
        <v/>
      </c>
      <c r="AK171" s="26" t="str">
        <f t="shared" si="38"/>
        <v/>
      </c>
      <c r="AL171" s="26" t="str">
        <f t="shared" si="38"/>
        <v/>
      </c>
      <c r="AM171" s="26" t="str">
        <f t="shared" si="38"/>
        <v/>
      </c>
      <c r="AN171" s="26" t="str">
        <f t="shared" si="38"/>
        <v/>
      </c>
      <c r="AO171" s="26" t="str">
        <f t="shared" si="38"/>
        <v/>
      </c>
      <c r="AP171" s="26" t="str">
        <f t="shared" si="38"/>
        <v/>
      </c>
      <c r="AQ171" s="26" t="str">
        <f t="shared" si="38"/>
        <v/>
      </c>
      <c r="AR171" s="26" t="str">
        <f t="shared" si="38"/>
        <v/>
      </c>
    </row>
    <row r="172" spans="1:44" x14ac:dyDescent="0.2">
      <c r="A172" s="24" t="s">
        <v>214</v>
      </c>
      <c r="B172" s="23">
        <f t="shared" si="33"/>
        <v>7</v>
      </c>
      <c r="C172" s="25" t="s">
        <v>1432</v>
      </c>
      <c r="D172" s="26">
        <f t="shared" si="40"/>
        <v>1</v>
      </c>
      <c r="E172" s="26" t="str">
        <f t="shared" si="40"/>
        <v/>
      </c>
      <c r="F172" s="26" t="str">
        <f t="shared" si="40"/>
        <v/>
      </c>
      <c r="G172" s="26">
        <f t="shared" si="40"/>
        <v>1</v>
      </c>
      <c r="H172" s="26">
        <f t="shared" si="40"/>
        <v>1</v>
      </c>
      <c r="I172" s="26" t="str">
        <f t="shared" si="40"/>
        <v/>
      </c>
      <c r="J172" s="26" t="str">
        <f t="shared" si="40"/>
        <v/>
      </c>
      <c r="K172" s="26" t="str">
        <f t="shared" si="40"/>
        <v/>
      </c>
      <c r="L172" s="26" t="str">
        <f t="shared" si="40"/>
        <v/>
      </c>
      <c r="M172" s="26" t="str">
        <f t="shared" si="40"/>
        <v/>
      </c>
      <c r="N172" s="26">
        <f t="shared" si="40"/>
        <v>1</v>
      </c>
      <c r="O172" s="26">
        <f t="shared" si="40"/>
        <v>1</v>
      </c>
      <c r="P172" s="26" t="str">
        <f t="shared" si="40"/>
        <v/>
      </c>
      <c r="Q172" s="26">
        <f t="shared" si="40"/>
        <v>1</v>
      </c>
      <c r="R172" s="26" t="str">
        <f t="shared" si="40"/>
        <v/>
      </c>
      <c r="S172" s="26" t="str">
        <f t="shared" si="40"/>
        <v/>
      </c>
      <c r="T172" s="26" t="str">
        <f t="shared" si="39"/>
        <v/>
      </c>
      <c r="U172" s="26" t="str">
        <f t="shared" si="39"/>
        <v/>
      </c>
      <c r="V172" s="26" t="str">
        <f t="shared" si="39"/>
        <v/>
      </c>
      <c r="W172" s="26" t="str">
        <f t="shared" si="39"/>
        <v/>
      </c>
      <c r="X172" s="26" t="str">
        <f t="shared" si="39"/>
        <v/>
      </c>
      <c r="Y172" s="26" t="str">
        <f t="shared" si="39"/>
        <v/>
      </c>
      <c r="Z172" s="26" t="str">
        <f t="shared" si="39"/>
        <v/>
      </c>
      <c r="AA172" s="26" t="str">
        <f t="shared" si="39"/>
        <v/>
      </c>
      <c r="AB172" s="26" t="str">
        <f t="shared" si="39"/>
        <v/>
      </c>
      <c r="AC172" s="26" t="str">
        <f t="shared" si="39"/>
        <v/>
      </c>
      <c r="AD172" s="26" t="str">
        <f t="shared" si="39"/>
        <v/>
      </c>
      <c r="AE172" s="26" t="str">
        <f t="shared" si="39"/>
        <v/>
      </c>
      <c r="AF172" s="26" t="str">
        <f t="shared" si="39"/>
        <v/>
      </c>
      <c r="AG172" s="26" t="str">
        <f t="shared" si="39"/>
        <v/>
      </c>
      <c r="AH172" s="26" t="str">
        <f t="shared" si="39"/>
        <v/>
      </c>
      <c r="AI172" s="26" t="str">
        <f t="shared" si="38"/>
        <v/>
      </c>
      <c r="AJ172" s="26" t="str">
        <f t="shared" si="38"/>
        <v/>
      </c>
      <c r="AK172" s="26" t="str">
        <f t="shared" si="38"/>
        <v/>
      </c>
      <c r="AL172" s="26">
        <f t="shared" si="38"/>
        <v>1</v>
      </c>
      <c r="AM172" s="26" t="str">
        <f t="shared" si="38"/>
        <v/>
      </c>
      <c r="AN172" s="26" t="str">
        <f t="shared" si="38"/>
        <v/>
      </c>
      <c r="AO172" s="26" t="str">
        <f t="shared" si="38"/>
        <v/>
      </c>
      <c r="AP172" s="26" t="str">
        <f t="shared" si="38"/>
        <v/>
      </c>
      <c r="AQ172" s="26" t="str">
        <f t="shared" si="38"/>
        <v/>
      </c>
      <c r="AR172" s="26" t="str">
        <f t="shared" si="38"/>
        <v/>
      </c>
    </row>
    <row r="173" spans="1:44" x14ac:dyDescent="0.2">
      <c r="A173" s="24" t="s">
        <v>215</v>
      </c>
      <c r="B173" s="23">
        <f t="shared" si="33"/>
        <v>17</v>
      </c>
      <c r="C173" s="25" t="s">
        <v>1479</v>
      </c>
      <c r="D173" s="26">
        <f t="shared" si="40"/>
        <v>1</v>
      </c>
      <c r="E173" s="26">
        <f t="shared" si="40"/>
        <v>1</v>
      </c>
      <c r="F173" s="26" t="str">
        <f t="shared" si="40"/>
        <v/>
      </c>
      <c r="G173" s="26">
        <f t="shared" si="40"/>
        <v>1</v>
      </c>
      <c r="H173" s="26">
        <f t="shared" si="40"/>
        <v>1</v>
      </c>
      <c r="I173" s="26" t="str">
        <f t="shared" si="40"/>
        <v/>
      </c>
      <c r="J173" s="26" t="str">
        <f t="shared" si="40"/>
        <v/>
      </c>
      <c r="K173" s="26">
        <f t="shared" si="40"/>
        <v>1</v>
      </c>
      <c r="L173" s="26">
        <f t="shared" si="40"/>
        <v>1</v>
      </c>
      <c r="M173" s="26" t="str">
        <f t="shared" si="40"/>
        <v/>
      </c>
      <c r="N173" s="26">
        <f t="shared" si="40"/>
        <v>1</v>
      </c>
      <c r="O173" s="26">
        <f t="shared" si="40"/>
        <v>1</v>
      </c>
      <c r="P173" s="26">
        <f t="shared" si="40"/>
        <v>1</v>
      </c>
      <c r="Q173" s="26">
        <f t="shared" si="40"/>
        <v>1</v>
      </c>
      <c r="R173" s="26" t="str">
        <f t="shared" si="40"/>
        <v/>
      </c>
      <c r="S173" s="26" t="str">
        <f t="shared" si="40"/>
        <v/>
      </c>
      <c r="T173" s="26" t="str">
        <f t="shared" si="39"/>
        <v/>
      </c>
      <c r="U173" s="26" t="str">
        <f t="shared" si="39"/>
        <v/>
      </c>
      <c r="V173" s="26" t="str">
        <f t="shared" si="39"/>
        <v/>
      </c>
      <c r="W173" s="26" t="str">
        <f t="shared" si="39"/>
        <v/>
      </c>
      <c r="X173" s="26">
        <f t="shared" si="39"/>
        <v>1</v>
      </c>
      <c r="Y173" s="26" t="str">
        <f t="shared" si="39"/>
        <v/>
      </c>
      <c r="Z173" s="26" t="str">
        <f t="shared" si="39"/>
        <v/>
      </c>
      <c r="AA173" s="26">
        <f t="shared" si="39"/>
        <v>1</v>
      </c>
      <c r="AB173" s="26">
        <f t="shared" si="39"/>
        <v>1</v>
      </c>
      <c r="AC173" s="26" t="str">
        <f t="shared" si="39"/>
        <v/>
      </c>
      <c r="AD173" s="26" t="str">
        <f t="shared" si="39"/>
        <v/>
      </c>
      <c r="AE173" s="26">
        <f t="shared" si="39"/>
        <v>1</v>
      </c>
      <c r="AF173" s="26" t="str">
        <f t="shared" si="39"/>
        <v/>
      </c>
      <c r="AG173" s="26">
        <f t="shared" si="39"/>
        <v>1</v>
      </c>
      <c r="AH173" s="26" t="str">
        <f t="shared" si="39"/>
        <v/>
      </c>
      <c r="AI173" s="26" t="str">
        <f t="shared" si="38"/>
        <v/>
      </c>
      <c r="AJ173" s="26" t="str">
        <f t="shared" si="38"/>
        <v/>
      </c>
      <c r="AK173" s="26">
        <f t="shared" si="38"/>
        <v>1</v>
      </c>
      <c r="AL173" s="26">
        <f t="shared" si="38"/>
        <v>1</v>
      </c>
      <c r="AM173" s="26" t="str">
        <f t="shared" si="38"/>
        <v/>
      </c>
      <c r="AN173" s="26" t="str">
        <f t="shared" si="38"/>
        <v/>
      </c>
      <c r="AO173" s="26" t="str">
        <f t="shared" si="38"/>
        <v/>
      </c>
      <c r="AP173" s="26" t="str">
        <f t="shared" si="38"/>
        <v/>
      </c>
      <c r="AQ173" s="26" t="str">
        <f t="shared" si="38"/>
        <v/>
      </c>
      <c r="AR173" s="26" t="str">
        <f t="shared" si="38"/>
        <v/>
      </c>
    </row>
    <row r="174" spans="1:44" x14ac:dyDescent="0.2">
      <c r="A174" s="24" t="s">
        <v>41</v>
      </c>
      <c r="B174" s="23">
        <f t="shared" si="33"/>
        <v>6</v>
      </c>
      <c r="C174" s="25" t="s">
        <v>1480</v>
      </c>
      <c r="D174" s="26" t="str">
        <f t="shared" si="40"/>
        <v/>
      </c>
      <c r="E174" s="26" t="str">
        <f t="shared" si="40"/>
        <v/>
      </c>
      <c r="F174" s="26" t="str">
        <f t="shared" si="40"/>
        <v/>
      </c>
      <c r="G174" s="26" t="str">
        <f t="shared" si="40"/>
        <v/>
      </c>
      <c r="H174" s="26" t="str">
        <f t="shared" si="40"/>
        <v/>
      </c>
      <c r="I174" s="26" t="str">
        <f t="shared" si="40"/>
        <v/>
      </c>
      <c r="J174" s="26" t="str">
        <f t="shared" si="40"/>
        <v/>
      </c>
      <c r="K174" s="26" t="str">
        <f t="shared" si="40"/>
        <v/>
      </c>
      <c r="L174" s="26" t="str">
        <f t="shared" si="40"/>
        <v/>
      </c>
      <c r="M174" s="26" t="str">
        <f t="shared" si="40"/>
        <v/>
      </c>
      <c r="N174" s="26" t="str">
        <f t="shared" si="40"/>
        <v/>
      </c>
      <c r="O174" s="26" t="str">
        <f t="shared" si="40"/>
        <v/>
      </c>
      <c r="P174" s="26" t="str">
        <f t="shared" si="40"/>
        <v/>
      </c>
      <c r="Q174" s="26">
        <f t="shared" si="40"/>
        <v>1</v>
      </c>
      <c r="R174" s="26" t="str">
        <f t="shared" si="40"/>
        <v/>
      </c>
      <c r="S174" s="26" t="str">
        <f t="shared" si="40"/>
        <v/>
      </c>
      <c r="T174" s="26" t="str">
        <f t="shared" si="39"/>
        <v/>
      </c>
      <c r="U174" s="26" t="str">
        <f t="shared" si="39"/>
        <v/>
      </c>
      <c r="V174" s="26" t="str">
        <f t="shared" si="39"/>
        <v/>
      </c>
      <c r="W174" s="26" t="str">
        <f t="shared" si="39"/>
        <v/>
      </c>
      <c r="X174" s="26">
        <f t="shared" si="39"/>
        <v>1</v>
      </c>
      <c r="Y174" s="26" t="str">
        <f t="shared" si="39"/>
        <v/>
      </c>
      <c r="Z174" s="26" t="str">
        <f t="shared" si="39"/>
        <v/>
      </c>
      <c r="AA174" s="26">
        <f t="shared" si="39"/>
        <v>1</v>
      </c>
      <c r="AB174" s="26">
        <f t="shared" si="39"/>
        <v>1</v>
      </c>
      <c r="AC174" s="26" t="str">
        <f t="shared" si="39"/>
        <v/>
      </c>
      <c r="AD174" s="26" t="str">
        <f t="shared" si="39"/>
        <v/>
      </c>
      <c r="AE174" s="26" t="str">
        <f t="shared" si="39"/>
        <v/>
      </c>
      <c r="AF174" s="26" t="str">
        <f t="shared" si="39"/>
        <v/>
      </c>
      <c r="AG174" s="26" t="str">
        <f t="shared" si="39"/>
        <v/>
      </c>
      <c r="AH174" s="26" t="str">
        <f t="shared" si="39"/>
        <v/>
      </c>
      <c r="AI174" s="26" t="str">
        <f t="shared" si="38"/>
        <v/>
      </c>
      <c r="AJ174" s="26" t="str">
        <f t="shared" si="38"/>
        <v/>
      </c>
      <c r="AK174" s="26" t="str">
        <f t="shared" si="38"/>
        <v/>
      </c>
      <c r="AL174" s="26">
        <f t="shared" si="38"/>
        <v>1</v>
      </c>
      <c r="AM174" s="26">
        <f t="shared" si="38"/>
        <v>1</v>
      </c>
      <c r="AN174" s="26" t="str">
        <f t="shared" si="38"/>
        <v/>
      </c>
      <c r="AO174" s="26" t="str">
        <f t="shared" si="38"/>
        <v/>
      </c>
      <c r="AP174" s="26" t="str">
        <f t="shared" si="38"/>
        <v/>
      </c>
      <c r="AQ174" s="26" t="str">
        <f t="shared" si="38"/>
        <v/>
      </c>
      <c r="AR174" s="26" t="str">
        <f t="shared" si="38"/>
        <v/>
      </c>
    </row>
    <row r="175" spans="1:44" x14ac:dyDescent="0.2">
      <c r="A175" s="24" t="s">
        <v>1598</v>
      </c>
      <c r="B175" s="23">
        <f t="shared" si="33"/>
        <v>3</v>
      </c>
      <c r="C175" s="25" t="s">
        <v>1603</v>
      </c>
      <c r="D175" s="26" t="str">
        <f t="shared" ref="D175:AR175" si="41">IF(ISERROR(FIND(D$2,$C175)),"",1)</f>
        <v/>
      </c>
      <c r="E175" s="26">
        <f t="shared" si="41"/>
        <v>1</v>
      </c>
      <c r="F175" s="26">
        <f t="shared" si="41"/>
        <v>1</v>
      </c>
      <c r="G175" s="26" t="str">
        <f t="shared" si="41"/>
        <v/>
      </c>
      <c r="H175" s="26" t="str">
        <f t="shared" si="41"/>
        <v/>
      </c>
      <c r="I175" s="26" t="str">
        <f t="shared" si="41"/>
        <v/>
      </c>
      <c r="J175" s="26" t="str">
        <f t="shared" si="41"/>
        <v/>
      </c>
      <c r="K175" s="26" t="str">
        <f t="shared" si="41"/>
        <v/>
      </c>
      <c r="L175" s="26" t="str">
        <f t="shared" si="41"/>
        <v/>
      </c>
      <c r="M175" s="26" t="str">
        <f t="shared" si="41"/>
        <v/>
      </c>
      <c r="N175" s="26" t="str">
        <f t="shared" si="41"/>
        <v/>
      </c>
      <c r="O175" s="26" t="str">
        <f t="shared" si="41"/>
        <v/>
      </c>
      <c r="P175" s="26" t="str">
        <f t="shared" si="41"/>
        <v/>
      </c>
      <c r="Q175" s="26">
        <f t="shared" si="41"/>
        <v>1</v>
      </c>
      <c r="R175" s="26" t="str">
        <f t="shared" si="41"/>
        <v/>
      </c>
      <c r="S175" s="26" t="str">
        <f t="shared" si="41"/>
        <v/>
      </c>
      <c r="T175" s="26" t="str">
        <f t="shared" si="41"/>
        <v/>
      </c>
      <c r="U175" s="26" t="str">
        <f t="shared" si="41"/>
        <v/>
      </c>
      <c r="V175" s="26" t="str">
        <f t="shared" si="41"/>
        <v/>
      </c>
      <c r="W175" s="26" t="str">
        <f t="shared" si="41"/>
        <v/>
      </c>
      <c r="X175" s="26" t="str">
        <f t="shared" si="41"/>
        <v/>
      </c>
      <c r="Y175" s="26" t="str">
        <f t="shared" si="41"/>
        <v/>
      </c>
      <c r="Z175" s="26" t="str">
        <f t="shared" si="41"/>
        <v/>
      </c>
      <c r="AA175" s="26" t="str">
        <f t="shared" si="41"/>
        <v/>
      </c>
      <c r="AB175" s="26" t="str">
        <f t="shared" si="41"/>
        <v/>
      </c>
      <c r="AC175" s="26" t="str">
        <f t="shared" si="41"/>
        <v/>
      </c>
      <c r="AD175" s="26" t="str">
        <f t="shared" si="41"/>
        <v/>
      </c>
      <c r="AE175" s="26" t="str">
        <f t="shared" si="41"/>
        <v/>
      </c>
      <c r="AF175" s="26" t="str">
        <f t="shared" si="41"/>
        <v/>
      </c>
      <c r="AG175" s="26" t="str">
        <f t="shared" si="41"/>
        <v/>
      </c>
      <c r="AH175" s="26" t="str">
        <f t="shared" si="41"/>
        <v/>
      </c>
      <c r="AI175" s="26" t="str">
        <f t="shared" si="41"/>
        <v/>
      </c>
      <c r="AJ175" s="26" t="str">
        <f t="shared" si="41"/>
        <v/>
      </c>
      <c r="AK175" s="26" t="str">
        <f t="shared" si="41"/>
        <v/>
      </c>
      <c r="AL175" s="26" t="str">
        <f t="shared" si="41"/>
        <v/>
      </c>
      <c r="AM175" s="26" t="str">
        <f t="shared" si="41"/>
        <v/>
      </c>
      <c r="AN175" s="26" t="str">
        <f t="shared" si="41"/>
        <v/>
      </c>
      <c r="AO175" s="26" t="str">
        <f t="shared" si="41"/>
        <v/>
      </c>
      <c r="AP175" s="26" t="str">
        <f t="shared" si="41"/>
        <v/>
      </c>
      <c r="AQ175" s="26" t="str">
        <f t="shared" si="41"/>
        <v/>
      </c>
      <c r="AR175" s="26" t="str">
        <f t="shared" si="41"/>
        <v/>
      </c>
    </row>
    <row r="176" spans="1:44" x14ac:dyDescent="0.2">
      <c r="A176" s="24" t="s">
        <v>9</v>
      </c>
      <c r="B176" s="23">
        <f t="shared" si="33"/>
        <v>20</v>
      </c>
      <c r="C176" s="25" t="s">
        <v>1482</v>
      </c>
      <c r="D176" s="26">
        <f t="shared" si="40"/>
        <v>1</v>
      </c>
      <c r="E176" s="26" t="str">
        <f t="shared" si="40"/>
        <v/>
      </c>
      <c r="F176" s="26" t="str">
        <f t="shared" si="40"/>
        <v/>
      </c>
      <c r="G176" s="26" t="str">
        <f t="shared" si="40"/>
        <v/>
      </c>
      <c r="H176" s="26" t="str">
        <f t="shared" si="40"/>
        <v/>
      </c>
      <c r="I176" s="26" t="str">
        <f t="shared" si="40"/>
        <v/>
      </c>
      <c r="J176" s="26" t="str">
        <f t="shared" si="40"/>
        <v/>
      </c>
      <c r="K176" s="26" t="str">
        <f t="shared" si="40"/>
        <v/>
      </c>
      <c r="L176" s="26">
        <f t="shared" si="40"/>
        <v>1</v>
      </c>
      <c r="M176" s="26">
        <f t="shared" si="40"/>
        <v>1</v>
      </c>
      <c r="N176" s="26" t="str">
        <f t="shared" si="40"/>
        <v/>
      </c>
      <c r="O176" s="26">
        <f t="shared" si="40"/>
        <v>1</v>
      </c>
      <c r="P176" s="26" t="str">
        <f t="shared" si="40"/>
        <v/>
      </c>
      <c r="Q176" s="26">
        <f t="shared" si="40"/>
        <v>1</v>
      </c>
      <c r="R176" s="26">
        <f t="shared" si="40"/>
        <v>1</v>
      </c>
      <c r="S176" s="26">
        <f t="shared" si="40"/>
        <v>1</v>
      </c>
      <c r="T176" s="26">
        <f t="shared" si="39"/>
        <v>1</v>
      </c>
      <c r="U176" s="26">
        <f t="shared" si="39"/>
        <v>1</v>
      </c>
      <c r="V176" s="26" t="str">
        <f t="shared" si="39"/>
        <v/>
      </c>
      <c r="W176" s="26" t="str">
        <f t="shared" si="39"/>
        <v/>
      </c>
      <c r="X176" s="26">
        <f t="shared" si="39"/>
        <v>1</v>
      </c>
      <c r="Y176" s="26">
        <f t="shared" si="39"/>
        <v>1</v>
      </c>
      <c r="Z176" s="26" t="str">
        <f t="shared" si="39"/>
        <v/>
      </c>
      <c r="AA176" s="26">
        <f t="shared" si="39"/>
        <v>1</v>
      </c>
      <c r="AB176" s="26">
        <f t="shared" si="39"/>
        <v>1</v>
      </c>
      <c r="AC176" s="26">
        <f t="shared" si="39"/>
        <v>1</v>
      </c>
      <c r="AD176" s="26" t="str">
        <f t="shared" si="39"/>
        <v/>
      </c>
      <c r="AE176" s="26">
        <f t="shared" si="39"/>
        <v>1</v>
      </c>
      <c r="AF176" s="26" t="str">
        <f t="shared" si="39"/>
        <v/>
      </c>
      <c r="AG176" s="26">
        <f t="shared" si="39"/>
        <v>1</v>
      </c>
      <c r="AH176" s="26" t="str">
        <f t="shared" si="39"/>
        <v/>
      </c>
      <c r="AI176" s="26">
        <f t="shared" si="38"/>
        <v>1</v>
      </c>
      <c r="AJ176" s="26" t="str">
        <f t="shared" si="38"/>
        <v/>
      </c>
      <c r="AK176" s="26" t="str">
        <f t="shared" si="38"/>
        <v/>
      </c>
      <c r="AL176" s="26">
        <f t="shared" si="38"/>
        <v>1</v>
      </c>
      <c r="AM176" s="26">
        <f t="shared" si="38"/>
        <v>1</v>
      </c>
      <c r="AN176" s="26" t="str">
        <f t="shared" si="38"/>
        <v/>
      </c>
      <c r="AO176" s="26" t="str">
        <f t="shared" si="38"/>
        <v/>
      </c>
      <c r="AP176" s="26" t="str">
        <f t="shared" si="38"/>
        <v/>
      </c>
      <c r="AQ176" s="26">
        <f t="shared" si="38"/>
        <v>1</v>
      </c>
      <c r="AR176" s="26" t="str">
        <f t="shared" si="38"/>
        <v/>
      </c>
    </row>
    <row r="177" spans="1:44" x14ac:dyDescent="0.2">
      <c r="A177" s="24" t="s">
        <v>84</v>
      </c>
      <c r="B177" s="23">
        <f t="shared" si="33"/>
        <v>3</v>
      </c>
      <c r="C177" s="25" t="s">
        <v>1421</v>
      </c>
      <c r="D177" s="26" t="str">
        <f t="shared" si="40"/>
        <v/>
      </c>
      <c r="E177" s="26" t="str">
        <f t="shared" si="40"/>
        <v/>
      </c>
      <c r="F177" s="26" t="str">
        <f t="shared" si="40"/>
        <v/>
      </c>
      <c r="G177" s="26">
        <f t="shared" si="40"/>
        <v>1</v>
      </c>
      <c r="H177" s="26">
        <f t="shared" si="40"/>
        <v>1</v>
      </c>
      <c r="I177" s="26" t="str">
        <f t="shared" si="40"/>
        <v/>
      </c>
      <c r="J177" s="26" t="str">
        <f t="shared" si="40"/>
        <v/>
      </c>
      <c r="K177" s="26" t="str">
        <f t="shared" si="40"/>
        <v/>
      </c>
      <c r="L177" s="26" t="str">
        <f t="shared" si="40"/>
        <v/>
      </c>
      <c r="M177" s="26" t="str">
        <f t="shared" si="40"/>
        <v/>
      </c>
      <c r="N177" s="26" t="str">
        <f t="shared" si="40"/>
        <v/>
      </c>
      <c r="O177" s="26" t="str">
        <f t="shared" si="40"/>
        <v/>
      </c>
      <c r="P177" s="26" t="str">
        <f t="shared" si="40"/>
        <v/>
      </c>
      <c r="Q177" s="26">
        <f t="shared" si="40"/>
        <v>1</v>
      </c>
      <c r="R177" s="26" t="str">
        <f t="shared" si="40"/>
        <v/>
      </c>
      <c r="S177" s="26" t="str">
        <f t="shared" si="40"/>
        <v/>
      </c>
      <c r="T177" s="26" t="str">
        <f t="shared" si="39"/>
        <v/>
      </c>
      <c r="U177" s="26" t="str">
        <f t="shared" si="39"/>
        <v/>
      </c>
      <c r="V177" s="26" t="str">
        <f t="shared" si="39"/>
        <v/>
      </c>
      <c r="W177" s="26" t="str">
        <f t="shared" si="39"/>
        <v/>
      </c>
      <c r="X177" s="26" t="str">
        <f t="shared" si="39"/>
        <v/>
      </c>
      <c r="Y177" s="26" t="str">
        <f t="shared" si="39"/>
        <v/>
      </c>
      <c r="Z177" s="26" t="str">
        <f t="shared" si="39"/>
        <v/>
      </c>
      <c r="AA177" s="26" t="str">
        <f t="shared" si="39"/>
        <v/>
      </c>
      <c r="AB177" s="26" t="str">
        <f t="shared" si="39"/>
        <v/>
      </c>
      <c r="AC177" s="26" t="str">
        <f t="shared" si="39"/>
        <v/>
      </c>
      <c r="AD177" s="26" t="str">
        <f t="shared" si="39"/>
        <v/>
      </c>
      <c r="AE177" s="26" t="str">
        <f t="shared" si="39"/>
        <v/>
      </c>
      <c r="AF177" s="26" t="str">
        <f t="shared" si="39"/>
        <v/>
      </c>
      <c r="AG177" s="26" t="str">
        <f t="shared" si="39"/>
        <v/>
      </c>
      <c r="AH177" s="26" t="str">
        <f t="shared" si="39"/>
        <v/>
      </c>
      <c r="AI177" s="26" t="str">
        <f t="shared" si="38"/>
        <v/>
      </c>
      <c r="AJ177" s="26" t="str">
        <f t="shared" si="38"/>
        <v/>
      </c>
      <c r="AK177" s="26" t="str">
        <f t="shared" si="38"/>
        <v/>
      </c>
      <c r="AL177" s="26" t="str">
        <f t="shared" si="38"/>
        <v/>
      </c>
      <c r="AM177" s="26" t="str">
        <f t="shared" si="38"/>
        <v/>
      </c>
      <c r="AN177" s="26" t="str">
        <f t="shared" ref="AN177:AR177" si="42">IF(ISERROR(FIND(AN$2,$C177)),"",1)</f>
        <v/>
      </c>
      <c r="AO177" s="26" t="str">
        <f t="shared" si="42"/>
        <v/>
      </c>
      <c r="AP177" s="26" t="str">
        <f t="shared" si="42"/>
        <v/>
      </c>
      <c r="AQ177" s="26" t="str">
        <f t="shared" si="42"/>
        <v/>
      </c>
      <c r="AR177" s="26" t="str">
        <f t="shared" si="42"/>
        <v/>
      </c>
    </row>
    <row r="178" spans="1:44" x14ac:dyDescent="0.2">
      <c r="A178" s="24" t="s">
        <v>79</v>
      </c>
      <c r="B178" s="23">
        <f t="shared" si="33"/>
        <v>1</v>
      </c>
      <c r="C178" s="25" t="s">
        <v>825</v>
      </c>
      <c r="D178" s="26" t="str">
        <f t="shared" si="40"/>
        <v/>
      </c>
      <c r="E178" s="26" t="str">
        <f t="shared" si="40"/>
        <v/>
      </c>
      <c r="F178" s="26" t="str">
        <f t="shared" si="40"/>
        <v/>
      </c>
      <c r="G178" s="26" t="str">
        <f t="shared" si="40"/>
        <v/>
      </c>
      <c r="H178" s="26" t="str">
        <f t="shared" si="40"/>
        <v/>
      </c>
      <c r="I178" s="26" t="str">
        <f t="shared" si="40"/>
        <v/>
      </c>
      <c r="J178" s="26" t="str">
        <f t="shared" si="40"/>
        <v/>
      </c>
      <c r="K178" s="26" t="str">
        <f t="shared" si="40"/>
        <v/>
      </c>
      <c r="L178" s="26" t="str">
        <f t="shared" si="40"/>
        <v/>
      </c>
      <c r="M178" s="26" t="str">
        <f t="shared" si="40"/>
        <v/>
      </c>
      <c r="N178" s="26" t="str">
        <f t="shared" si="40"/>
        <v/>
      </c>
      <c r="O178" s="26">
        <f t="shared" si="40"/>
        <v>1</v>
      </c>
      <c r="P178" s="26" t="str">
        <f t="shared" si="40"/>
        <v/>
      </c>
      <c r="Q178" s="26" t="str">
        <f t="shared" si="40"/>
        <v/>
      </c>
      <c r="R178" s="26" t="str">
        <f t="shared" si="40"/>
        <v/>
      </c>
      <c r="S178" s="26" t="str">
        <f t="shared" si="40"/>
        <v/>
      </c>
      <c r="T178" s="26" t="str">
        <f t="shared" si="39"/>
        <v/>
      </c>
      <c r="U178" s="26" t="str">
        <f t="shared" si="39"/>
        <v/>
      </c>
      <c r="V178" s="26" t="str">
        <f t="shared" si="39"/>
        <v/>
      </c>
      <c r="W178" s="26" t="str">
        <f t="shared" si="39"/>
        <v/>
      </c>
      <c r="X178" s="26" t="str">
        <f t="shared" si="39"/>
        <v/>
      </c>
      <c r="Y178" s="26" t="str">
        <f t="shared" si="39"/>
        <v/>
      </c>
      <c r="Z178" s="26" t="str">
        <f t="shared" si="39"/>
        <v/>
      </c>
      <c r="AA178" s="26" t="str">
        <f t="shared" si="39"/>
        <v/>
      </c>
      <c r="AB178" s="26" t="str">
        <f t="shared" si="39"/>
        <v/>
      </c>
      <c r="AC178" s="26" t="str">
        <f t="shared" si="39"/>
        <v/>
      </c>
      <c r="AD178" s="26" t="str">
        <f t="shared" si="39"/>
        <v/>
      </c>
      <c r="AE178" s="26" t="str">
        <f t="shared" si="39"/>
        <v/>
      </c>
      <c r="AF178" s="26" t="str">
        <f t="shared" si="39"/>
        <v/>
      </c>
      <c r="AG178" s="26" t="str">
        <f t="shared" si="39"/>
        <v/>
      </c>
      <c r="AH178" s="26" t="str">
        <f t="shared" si="39"/>
        <v/>
      </c>
      <c r="AI178" s="26" t="str">
        <f t="shared" ref="AI178:AR196" si="43">IF(ISERROR(FIND(AI$2,$C178)),"",1)</f>
        <v/>
      </c>
      <c r="AJ178" s="26" t="str">
        <f t="shared" si="43"/>
        <v/>
      </c>
      <c r="AK178" s="26" t="str">
        <f t="shared" si="43"/>
        <v/>
      </c>
      <c r="AL178" s="26" t="str">
        <f t="shared" si="43"/>
        <v/>
      </c>
      <c r="AM178" s="26" t="str">
        <f t="shared" si="43"/>
        <v/>
      </c>
      <c r="AN178" s="26" t="str">
        <f t="shared" si="43"/>
        <v/>
      </c>
      <c r="AO178" s="26" t="str">
        <f t="shared" si="43"/>
        <v/>
      </c>
      <c r="AP178" s="26" t="str">
        <f t="shared" si="43"/>
        <v/>
      </c>
      <c r="AQ178" s="26" t="str">
        <f t="shared" si="43"/>
        <v/>
      </c>
      <c r="AR178" s="26" t="str">
        <f t="shared" si="43"/>
        <v/>
      </c>
    </row>
    <row r="179" spans="1:44" x14ac:dyDescent="0.2">
      <c r="A179" s="24" t="s">
        <v>578</v>
      </c>
      <c r="B179" s="23">
        <f t="shared" si="33"/>
        <v>1</v>
      </c>
      <c r="C179" s="25" t="s">
        <v>803</v>
      </c>
      <c r="D179" s="26">
        <f t="shared" si="40"/>
        <v>1</v>
      </c>
      <c r="E179" s="26" t="str">
        <f t="shared" si="40"/>
        <v/>
      </c>
      <c r="F179" s="26" t="str">
        <f t="shared" si="40"/>
        <v/>
      </c>
      <c r="G179" s="26" t="str">
        <f t="shared" si="40"/>
        <v/>
      </c>
      <c r="H179" s="26" t="str">
        <f t="shared" si="40"/>
        <v/>
      </c>
      <c r="I179" s="26" t="str">
        <f t="shared" si="40"/>
        <v/>
      </c>
      <c r="J179" s="26" t="str">
        <f t="shared" si="40"/>
        <v/>
      </c>
      <c r="K179" s="26" t="str">
        <f t="shared" si="40"/>
        <v/>
      </c>
      <c r="L179" s="26" t="str">
        <f t="shared" si="40"/>
        <v/>
      </c>
      <c r="M179" s="26" t="str">
        <f t="shared" si="40"/>
        <v/>
      </c>
      <c r="N179" s="26" t="str">
        <f t="shared" si="40"/>
        <v/>
      </c>
      <c r="O179" s="26" t="str">
        <f t="shared" si="40"/>
        <v/>
      </c>
      <c r="P179" s="26" t="str">
        <f t="shared" si="40"/>
        <v/>
      </c>
      <c r="Q179" s="26" t="str">
        <f t="shared" si="40"/>
        <v/>
      </c>
      <c r="R179" s="26" t="str">
        <f t="shared" si="40"/>
        <v/>
      </c>
      <c r="S179" s="26" t="str">
        <f t="shared" si="40"/>
        <v/>
      </c>
      <c r="T179" s="26" t="str">
        <f t="shared" si="39"/>
        <v/>
      </c>
      <c r="U179" s="26" t="str">
        <f t="shared" si="39"/>
        <v/>
      </c>
      <c r="V179" s="26" t="str">
        <f t="shared" si="39"/>
        <v/>
      </c>
      <c r="W179" s="26" t="str">
        <f t="shared" si="39"/>
        <v/>
      </c>
      <c r="X179" s="26" t="str">
        <f t="shared" si="39"/>
        <v/>
      </c>
      <c r="Y179" s="26" t="str">
        <f t="shared" si="39"/>
        <v/>
      </c>
      <c r="Z179" s="26" t="str">
        <f t="shared" si="39"/>
        <v/>
      </c>
      <c r="AA179" s="26" t="str">
        <f t="shared" si="39"/>
        <v/>
      </c>
      <c r="AB179" s="26" t="str">
        <f t="shared" si="39"/>
        <v/>
      </c>
      <c r="AC179" s="26" t="str">
        <f t="shared" si="39"/>
        <v/>
      </c>
      <c r="AD179" s="26" t="str">
        <f t="shared" si="39"/>
        <v/>
      </c>
      <c r="AE179" s="26" t="str">
        <f t="shared" si="39"/>
        <v/>
      </c>
      <c r="AF179" s="26" t="str">
        <f t="shared" si="39"/>
        <v/>
      </c>
      <c r="AG179" s="26" t="str">
        <f t="shared" si="39"/>
        <v/>
      </c>
      <c r="AH179" s="26" t="str">
        <f t="shared" si="39"/>
        <v/>
      </c>
      <c r="AI179" s="26" t="str">
        <f t="shared" si="43"/>
        <v/>
      </c>
      <c r="AJ179" s="26" t="str">
        <f t="shared" si="43"/>
        <v/>
      </c>
      <c r="AK179" s="26" t="str">
        <f t="shared" si="43"/>
        <v/>
      </c>
      <c r="AL179" s="26" t="str">
        <f t="shared" si="43"/>
        <v/>
      </c>
      <c r="AM179" s="26" t="str">
        <f t="shared" si="43"/>
        <v/>
      </c>
      <c r="AN179" s="26" t="str">
        <f t="shared" si="43"/>
        <v/>
      </c>
      <c r="AO179" s="26" t="str">
        <f t="shared" si="43"/>
        <v/>
      </c>
      <c r="AP179" s="26" t="str">
        <f t="shared" si="43"/>
        <v/>
      </c>
      <c r="AQ179" s="26" t="str">
        <f t="shared" si="43"/>
        <v/>
      </c>
      <c r="AR179" s="26" t="str">
        <f t="shared" si="43"/>
        <v/>
      </c>
    </row>
    <row r="180" spans="1:44" x14ac:dyDescent="0.2">
      <c r="A180" s="24" t="s">
        <v>61</v>
      </c>
      <c r="B180" s="23">
        <f t="shared" si="33"/>
        <v>11</v>
      </c>
      <c r="C180" s="25" t="s">
        <v>1494</v>
      </c>
      <c r="D180" s="26">
        <f t="shared" si="40"/>
        <v>1</v>
      </c>
      <c r="E180" s="26" t="str">
        <f t="shared" si="40"/>
        <v/>
      </c>
      <c r="F180" s="26" t="str">
        <f t="shared" si="40"/>
        <v/>
      </c>
      <c r="G180" s="26">
        <f t="shared" si="40"/>
        <v>1</v>
      </c>
      <c r="H180" s="26" t="str">
        <f t="shared" si="40"/>
        <v/>
      </c>
      <c r="I180" s="26" t="str">
        <f t="shared" si="40"/>
        <v/>
      </c>
      <c r="J180" s="26" t="str">
        <f t="shared" si="40"/>
        <v/>
      </c>
      <c r="K180" s="26" t="str">
        <f t="shared" si="40"/>
        <v/>
      </c>
      <c r="L180" s="26" t="str">
        <f t="shared" si="40"/>
        <v/>
      </c>
      <c r="M180" s="26" t="str">
        <f t="shared" si="40"/>
        <v/>
      </c>
      <c r="N180" s="26">
        <f t="shared" si="40"/>
        <v>1</v>
      </c>
      <c r="O180" s="26">
        <f t="shared" si="40"/>
        <v>1</v>
      </c>
      <c r="P180" s="26" t="str">
        <f t="shared" si="40"/>
        <v/>
      </c>
      <c r="Q180" s="26">
        <f t="shared" si="40"/>
        <v>1</v>
      </c>
      <c r="R180" s="26" t="str">
        <f t="shared" si="40"/>
        <v/>
      </c>
      <c r="S180" s="26">
        <f t="shared" si="40"/>
        <v>1</v>
      </c>
      <c r="T180" s="26">
        <f t="shared" si="39"/>
        <v>1</v>
      </c>
      <c r="U180" s="26" t="str">
        <f t="shared" si="39"/>
        <v/>
      </c>
      <c r="V180" s="26" t="str">
        <f t="shared" si="39"/>
        <v/>
      </c>
      <c r="W180" s="26" t="str">
        <f t="shared" si="39"/>
        <v/>
      </c>
      <c r="X180" s="26" t="str">
        <f t="shared" si="39"/>
        <v/>
      </c>
      <c r="Y180" s="26" t="str">
        <f t="shared" si="39"/>
        <v/>
      </c>
      <c r="Z180" s="26" t="str">
        <f t="shared" si="39"/>
        <v/>
      </c>
      <c r="AA180" s="26">
        <f t="shared" si="39"/>
        <v>1</v>
      </c>
      <c r="AB180" s="26">
        <f t="shared" si="39"/>
        <v>1</v>
      </c>
      <c r="AC180" s="26" t="str">
        <f t="shared" si="39"/>
        <v/>
      </c>
      <c r="AD180" s="26" t="str">
        <f t="shared" si="39"/>
        <v/>
      </c>
      <c r="AE180" s="26" t="str">
        <f t="shared" si="39"/>
        <v/>
      </c>
      <c r="AF180" s="26" t="str">
        <f t="shared" si="39"/>
        <v/>
      </c>
      <c r="AG180" s="26" t="str">
        <f t="shared" si="39"/>
        <v/>
      </c>
      <c r="AH180" s="26" t="str">
        <f t="shared" si="39"/>
        <v/>
      </c>
      <c r="AI180" s="26" t="str">
        <f t="shared" si="43"/>
        <v/>
      </c>
      <c r="AJ180" s="26" t="str">
        <f t="shared" si="43"/>
        <v/>
      </c>
      <c r="AK180" s="26" t="str">
        <f t="shared" si="43"/>
        <v/>
      </c>
      <c r="AL180" s="26">
        <f t="shared" si="43"/>
        <v>1</v>
      </c>
      <c r="AM180" s="26">
        <f t="shared" si="43"/>
        <v>1</v>
      </c>
      <c r="AN180" s="26" t="str">
        <f t="shared" si="43"/>
        <v/>
      </c>
      <c r="AO180" s="26" t="str">
        <f t="shared" si="43"/>
        <v/>
      </c>
      <c r="AP180" s="26" t="str">
        <f t="shared" si="43"/>
        <v/>
      </c>
      <c r="AQ180" s="26" t="str">
        <f t="shared" si="43"/>
        <v/>
      </c>
      <c r="AR180" s="26" t="str">
        <f t="shared" si="43"/>
        <v/>
      </c>
    </row>
    <row r="181" spans="1:44" x14ac:dyDescent="0.2">
      <c r="A181" s="24" t="s">
        <v>226</v>
      </c>
      <c r="B181" s="23">
        <f t="shared" si="33"/>
        <v>8</v>
      </c>
      <c r="C181" s="25" t="s">
        <v>1427</v>
      </c>
      <c r="D181" s="26">
        <f t="shared" si="40"/>
        <v>1</v>
      </c>
      <c r="E181" s="26" t="str">
        <f t="shared" si="40"/>
        <v/>
      </c>
      <c r="F181" s="26" t="str">
        <f t="shared" si="40"/>
        <v/>
      </c>
      <c r="G181" s="26" t="str">
        <f t="shared" si="40"/>
        <v/>
      </c>
      <c r="H181" s="26" t="str">
        <f t="shared" si="40"/>
        <v/>
      </c>
      <c r="I181" s="26" t="str">
        <f t="shared" si="40"/>
        <v/>
      </c>
      <c r="J181" s="26" t="str">
        <f t="shared" si="40"/>
        <v/>
      </c>
      <c r="K181" s="26" t="str">
        <f t="shared" si="40"/>
        <v/>
      </c>
      <c r="L181" s="26">
        <f t="shared" si="40"/>
        <v>1</v>
      </c>
      <c r="M181" s="26" t="str">
        <f t="shared" si="40"/>
        <v/>
      </c>
      <c r="N181" s="26">
        <f t="shared" si="40"/>
        <v>1</v>
      </c>
      <c r="O181" s="26">
        <f t="shared" si="40"/>
        <v>1</v>
      </c>
      <c r="P181" s="26" t="str">
        <f t="shared" si="40"/>
        <v/>
      </c>
      <c r="Q181" s="26">
        <f t="shared" si="40"/>
        <v>1</v>
      </c>
      <c r="R181" s="26">
        <f t="shared" si="40"/>
        <v>1</v>
      </c>
      <c r="S181" s="26" t="str">
        <f t="shared" ref="S181:AH197" si="44">IF(ISERROR(FIND(S$2,$C181)),"",1)</f>
        <v/>
      </c>
      <c r="T181" s="26" t="str">
        <f t="shared" si="44"/>
        <v/>
      </c>
      <c r="U181" s="26">
        <f t="shared" si="44"/>
        <v>1</v>
      </c>
      <c r="V181" s="26" t="str">
        <f t="shared" si="44"/>
        <v/>
      </c>
      <c r="W181" s="26" t="str">
        <f t="shared" si="44"/>
        <v/>
      </c>
      <c r="X181" s="26">
        <f t="shared" si="44"/>
        <v>1</v>
      </c>
      <c r="Y181" s="26" t="str">
        <f t="shared" si="44"/>
        <v/>
      </c>
      <c r="Z181" s="26" t="str">
        <f t="shared" si="44"/>
        <v/>
      </c>
      <c r="AA181" s="26" t="str">
        <f t="shared" si="44"/>
        <v/>
      </c>
      <c r="AB181" s="26" t="str">
        <f t="shared" si="44"/>
        <v/>
      </c>
      <c r="AC181" s="26" t="str">
        <f t="shared" si="44"/>
        <v/>
      </c>
      <c r="AD181" s="26" t="str">
        <f t="shared" si="44"/>
        <v/>
      </c>
      <c r="AE181" s="26" t="str">
        <f t="shared" si="44"/>
        <v/>
      </c>
      <c r="AF181" s="26" t="str">
        <f t="shared" si="44"/>
        <v/>
      </c>
      <c r="AG181" s="26" t="str">
        <f t="shared" si="44"/>
        <v/>
      </c>
      <c r="AH181" s="26" t="str">
        <f t="shared" si="44"/>
        <v/>
      </c>
      <c r="AI181" s="26" t="str">
        <f t="shared" si="43"/>
        <v/>
      </c>
      <c r="AJ181" s="26" t="str">
        <f t="shared" si="43"/>
        <v/>
      </c>
      <c r="AK181" s="26" t="str">
        <f t="shared" si="43"/>
        <v/>
      </c>
      <c r="AL181" s="26" t="str">
        <f t="shared" si="43"/>
        <v/>
      </c>
      <c r="AM181" s="26" t="str">
        <f t="shared" si="43"/>
        <v/>
      </c>
      <c r="AN181" s="26" t="str">
        <f t="shared" si="43"/>
        <v/>
      </c>
      <c r="AO181" s="26" t="str">
        <f t="shared" si="43"/>
        <v/>
      </c>
      <c r="AP181" s="26" t="str">
        <f t="shared" si="43"/>
        <v/>
      </c>
      <c r="AQ181" s="26" t="str">
        <f t="shared" si="43"/>
        <v/>
      </c>
      <c r="AR181" s="26" t="str">
        <f t="shared" si="43"/>
        <v/>
      </c>
    </row>
    <row r="182" spans="1:44" x14ac:dyDescent="0.2">
      <c r="A182" s="24" t="s">
        <v>1312</v>
      </c>
      <c r="B182" s="23">
        <f t="shared" si="33"/>
        <v>1</v>
      </c>
      <c r="C182" s="25" t="s">
        <v>816</v>
      </c>
      <c r="D182" s="26" t="str">
        <f t="shared" ref="D182:S197" si="45">IF(ISERROR(FIND(D$2,$C182)),"",1)</f>
        <v/>
      </c>
      <c r="E182" s="26" t="str">
        <f t="shared" si="45"/>
        <v/>
      </c>
      <c r="F182" s="26" t="str">
        <f t="shared" si="45"/>
        <v/>
      </c>
      <c r="G182" s="26" t="str">
        <f t="shared" si="45"/>
        <v/>
      </c>
      <c r="H182" s="26" t="str">
        <f t="shared" si="45"/>
        <v/>
      </c>
      <c r="I182" s="26" t="str">
        <f t="shared" si="45"/>
        <v/>
      </c>
      <c r="J182" s="26" t="str">
        <f t="shared" si="45"/>
        <v/>
      </c>
      <c r="K182" s="26" t="str">
        <f t="shared" si="45"/>
        <v/>
      </c>
      <c r="L182" s="26" t="str">
        <f t="shared" si="45"/>
        <v/>
      </c>
      <c r="M182" s="26" t="str">
        <f t="shared" si="45"/>
        <v/>
      </c>
      <c r="N182" s="26" t="str">
        <f t="shared" si="45"/>
        <v/>
      </c>
      <c r="O182" s="26" t="str">
        <f t="shared" si="45"/>
        <v/>
      </c>
      <c r="P182" s="26" t="str">
        <f t="shared" si="45"/>
        <v/>
      </c>
      <c r="Q182" s="26">
        <f t="shared" si="45"/>
        <v>1</v>
      </c>
      <c r="R182" s="26" t="str">
        <f t="shared" si="45"/>
        <v/>
      </c>
      <c r="S182" s="26" t="str">
        <f t="shared" si="45"/>
        <v/>
      </c>
      <c r="T182" s="26" t="str">
        <f t="shared" si="44"/>
        <v/>
      </c>
      <c r="U182" s="26" t="str">
        <f t="shared" si="44"/>
        <v/>
      </c>
      <c r="V182" s="26" t="str">
        <f t="shared" si="44"/>
        <v/>
      </c>
      <c r="W182" s="26" t="str">
        <f t="shared" si="44"/>
        <v/>
      </c>
      <c r="X182" s="26" t="str">
        <f t="shared" si="44"/>
        <v/>
      </c>
      <c r="Y182" s="26" t="str">
        <f t="shared" si="44"/>
        <v/>
      </c>
      <c r="Z182" s="26" t="str">
        <f t="shared" si="44"/>
        <v/>
      </c>
      <c r="AA182" s="26" t="str">
        <f t="shared" si="44"/>
        <v/>
      </c>
      <c r="AB182" s="26" t="str">
        <f t="shared" si="44"/>
        <v/>
      </c>
      <c r="AC182" s="26" t="str">
        <f t="shared" si="44"/>
        <v/>
      </c>
      <c r="AD182" s="26" t="str">
        <f t="shared" si="44"/>
        <v/>
      </c>
      <c r="AE182" s="26" t="str">
        <f t="shared" si="44"/>
        <v/>
      </c>
      <c r="AF182" s="26" t="str">
        <f t="shared" si="44"/>
        <v/>
      </c>
      <c r="AG182" s="26" t="str">
        <f t="shared" si="44"/>
        <v/>
      </c>
      <c r="AH182" s="26" t="str">
        <f t="shared" si="44"/>
        <v/>
      </c>
      <c r="AI182" s="26" t="str">
        <f t="shared" si="43"/>
        <v/>
      </c>
      <c r="AJ182" s="26" t="str">
        <f t="shared" si="43"/>
        <v/>
      </c>
      <c r="AK182" s="26" t="str">
        <f t="shared" si="43"/>
        <v/>
      </c>
      <c r="AL182" s="26" t="str">
        <f t="shared" si="43"/>
        <v/>
      </c>
      <c r="AM182" s="26" t="str">
        <f t="shared" si="43"/>
        <v/>
      </c>
      <c r="AN182" s="26" t="str">
        <f t="shared" si="43"/>
        <v/>
      </c>
      <c r="AO182" s="26" t="str">
        <f t="shared" si="43"/>
        <v/>
      </c>
      <c r="AP182" s="26" t="str">
        <f t="shared" si="43"/>
        <v/>
      </c>
      <c r="AQ182" s="26" t="str">
        <f t="shared" si="43"/>
        <v/>
      </c>
      <c r="AR182" s="26" t="str">
        <f t="shared" si="43"/>
        <v/>
      </c>
    </row>
    <row r="183" spans="1:44" x14ac:dyDescent="0.2">
      <c r="A183" s="24" t="s">
        <v>593</v>
      </c>
      <c r="B183" s="23">
        <f t="shared" si="33"/>
        <v>1</v>
      </c>
      <c r="C183" s="25" t="s">
        <v>816</v>
      </c>
      <c r="D183" s="26" t="str">
        <f t="shared" si="45"/>
        <v/>
      </c>
      <c r="E183" s="26" t="str">
        <f t="shared" si="45"/>
        <v/>
      </c>
      <c r="F183" s="26" t="str">
        <f t="shared" si="45"/>
        <v/>
      </c>
      <c r="G183" s="26" t="str">
        <f t="shared" si="45"/>
        <v/>
      </c>
      <c r="H183" s="26" t="str">
        <f t="shared" si="45"/>
        <v/>
      </c>
      <c r="I183" s="26" t="str">
        <f t="shared" si="45"/>
        <v/>
      </c>
      <c r="J183" s="26" t="str">
        <f t="shared" si="45"/>
        <v/>
      </c>
      <c r="K183" s="26" t="str">
        <f t="shared" si="45"/>
        <v/>
      </c>
      <c r="L183" s="26" t="str">
        <f t="shared" si="45"/>
        <v/>
      </c>
      <c r="M183" s="26" t="str">
        <f t="shared" si="45"/>
        <v/>
      </c>
      <c r="N183" s="26" t="str">
        <f t="shared" si="45"/>
        <v/>
      </c>
      <c r="O183" s="26" t="str">
        <f t="shared" si="45"/>
        <v/>
      </c>
      <c r="P183" s="26" t="str">
        <f t="shared" si="45"/>
        <v/>
      </c>
      <c r="Q183" s="26">
        <f t="shared" si="45"/>
        <v>1</v>
      </c>
      <c r="R183" s="26" t="str">
        <f t="shared" si="45"/>
        <v/>
      </c>
      <c r="S183" s="26" t="str">
        <f t="shared" si="45"/>
        <v/>
      </c>
      <c r="T183" s="26" t="str">
        <f t="shared" si="44"/>
        <v/>
      </c>
      <c r="U183" s="26" t="str">
        <f t="shared" si="44"/>
        <v/>
      </c>
      <c r="V183" s="26" t="str">
        <f t="shared" si="44"/>
        <v/>
      </c>
      <c r="W183" s="26" t="str">
        <f t="shared" si="44"/>
        <v/>
      </c>
      <c r="X183" s="26" t="str">
        <f t="shared" si="44"/>
        <v/>
      </c>
      <c r="Y183" s="26" t="str">
        <f t="shared" si="44"/>
        <v/>
      </c>
      <c r="Z183" s="26" t="str">
        <f t="shared" si="44"/>
        <v/>
      </c>
      <c r="AA183" s="26" t="str">
        <f t="shared" si="44"/>
        <v/>
      </c>
      <c r="AB183" s="26" t="str">
        <f t="shared" si="44"/>
        <v/>
      </c>
      <c r="AC183" s="26" t="str">
        <f t="shared" si="44"/>
        <v/>
      </c>
      <c r="AD183" s="26" t="str">
        <f t="shared" si="44"/>
        <v/>
      </c>
      <c r="AE183" s="26" t="str">
        <f t="shared" si="44"/>
        <v/>
      </c>
      <c r="AF183" s="26" t="str">
        <f t="shared" si="44"/>
        <v/>
      </c>
      <c r="AG183" s="26" t="str">
        <f t="shared" si="44"/>
        <v/>
      </c>
      <c r="AH183" s="26" t="str">
        <f t="shared" si="44"/>
        <v/>
      </c>
      <c r="AI183" s="26" t="str">
        <f t="shared" si="43"/>
        <v/>
      </c>
      <c r="AJ183" s="26" t="str">
        <f t="shared" si="43"/>
        <v/>
      </c>
      <c r="AK183" s="26" t="str">
        <f t="shared" si="43"/>
        <v/>
      </c>
      <c r="AL183" s="26" t="str">
        <f t="shared" si="43"/>
        <v/>
      </c>
      <c r="AM183" s="26" t="str">
        <f t="shared" si="43"/>
        <v/>
      </c>
      <c r="AN183" s="26" t="str">
        <f t="shared" si="43"/>
        <v/>
      </c>
      <c r="AO183" s="26" t="str">
        <f t="shared" si="43"/>
        <v/>
      </c>
      <c r="AP183" s="26" t="str">
        <f t="shared" si="43"/>
        <v/>
      </c>
      <c r="AQ183" s="26" t="str">
        <f t="shared" si="43"/>
        <v/>
      </c>
      <c r="AR183" s="26" t="str">
        <f t="shared" si="43"/>
        <v/>
      </c>
    </row>
    <row r="184" spans="1:44" x14ac:dyDescent="0.2">
      <c r="A184" s="24" t="s">
        <v>88</v>
      </c>
      <c r="B184" s="23">
        <f t="shared" si="33"/>
        <v>3</v>
      </c>
      <c r="C184" s="25" t="s">
        <v>1373</v>
      </c>
      <c r="D184" s="26" t="str">
        <f t="shared" si="45"/>
        <v/>
      </c>
      <c r="E184" s="26" t="str">
        <f t="shared" si="45"/>
        <v/>
      </c>
      <c r="F184" s="26">
        <f t="shared" si="45"/>
        <v>1</v>
      </c>
      <c r="G184" s="26" t="str">
        <f t="shared" si="45"/>
        <v/>
      </c>
      <c r="H184" s="26" t="str">
        <f t="shared" si="45"/>
        <v/>
      </c>
      <c r="I184" s="26" t="str">
        <f t="shared" si="45"/>
        <v/>
      </c>
      <c r="J184" s="26" t="str">
        <f t="shared" si="45"/>
        <v/>
      </c>
      <c r="K184" s="26" t="str">
        <f t="shared" si="45"/>
        <v/>
      </c>
      <c r="L184" s="26" t="str">
        <f t="shared" si="45"/>
        <v/>
      </c>
      <c r="M184" s="26" t="str">
        <f t="shared" si="45"/>
        <v/>
      </c>
      <c r="N184" s="26" t="str">
        <f t="shared" si="45"/>
        <v/>
      </c>
      <c r="O184" s="26" t="str">
        <f t="shared" si="45"/>
        <v/>
      </c>
      <c r="P184" s="26" t="str">
        <f t="shared" si="45"/>
        <v/>
      </c>
      <c r="Q184" s="26" t="str">
        <f t="shared" si="45"/>
        <v/>
      </c>
      <c r="R184" s="26" t="str">
        <f t="shared" si="45"/>
        <v/>
      </c>
      <c r="S184" s="26" t="str">
        <f t="shared" si="45"/>
        <v/>
      </c>
      <c r="T184" s="26" t="str">
        <f t="shared" si="44"/>
        <v/>
      </c>
      <c r="U184" s="26" t="str">
        <f t="shared" si="44"/>
        <v/>
      </c>
      <c r="V184" s="26" t="str">
        <f t="shared" si="44"/>
        <v/>
      </c>
      <c r="W184" s="26" t="str">
        <f t="shared" si="44"/>
        <v/>
      </c>
      <c r="X184" s="26" t="str">
        <f t="shared" si="44"/>
        <v/>
      </c>
      <c r="Y184" s="26" t="str">
        <f t="shared" si="44"/>
        <v/>
      </c>
      <c r="Z184" s="26" t="str">
        <f t="shared" si="44"/>
        <v/>
      </c>
      <c r="AA184" s="26">
        <f t="shared" si="44"/>
        <v>1</v>
      </c>
      <c r="AB184" s="26">
        <f t="shared" si="44"/>
        <v>1</v>
      </c>
      <c r="AC184" s="26" t="str">
        <f t="shared" si="44"/>
        <v/>
      </c>
      <c r="AD184" s="26" t="str">
        <f t="shared" si="44"/>
        <v/>
      </c>
      <c r="AE184" s="26" t="str">
        <f t="shared" si="44"/>
        <v/>
      </c>
      <c r="AF184" s="26" t="str">
        <f t="shared" si="44"/>
        <v/>
      </c>
      <c r="AG184" s="26" t="str">
        <f t="shared" si="44"/>
        <v/>
      </c>
      <c r="AH184" s="26" t="str">
        <f t="shared" si="44"/>
        <v/>
      </c>
      <c r="AI184" s="26" t="str">
        <f t="shared" si="43"/>
        <v/>
      </c>
      <c r="AJ184" s="26" t="str">
        <f t="shared" si="43"/>
        <v/>
      </c>
      <c r="AK184" s="26" t="str">
        <f t="shared" si="43"/>
        <v/>
      </c>
      <c r="AL184" s="26" t="str">
        <f t="shared" si="43"/>
        <v/>
      </c>
      <c r="AM184" s="26" t="str">
        <f t="shared" si="43"/>
        <v/>
      </c>
      <c r="AN184" s="26" t="str">
        <f t="shared" si="43"/>
        <v/>
      </c>
      <c r="AO184" s="26" t="str">
        <f t="shared" si="43"/>
        <v/>
      </c>
      <c r="AP184" s="26" t="str">
        <f t="shared" si="43"/>
        <v/>
      </c>
      <c r="AQ184" s="26" t="str">
        <f t="shared" si="43"/>
        <v/>
      </c>
      <c r="AR184" s="26" t="str">
        <f t="shared" si="43"/>
        <v/>
      </c>
    </row>
    <row r="185" spans="1:44" x14ac:dyDescent="0.2">
      <c r="A185" s="24" t="s">
        <v>20</v>
      </c>
      <c r="B185" s="23">
        <f t="shared" si="33"/>
        <v>4</v>
      </c>
      <c r="C185" s="25" t="s">
        <v>1385</v>
      </c>
      <c r="D185" s="26" t="str">
        <f t="shared" si="45"/>
        <v/>
      </c>
      <c r="E185" s="26" t="str">
        <f t="shared" si="45"/>
        <v/>
      </c>
      <c r="F185" s="26" t="str">
        <f t="shared" si="45"/>
        <v/>
      </c>
      <c r="G185" s="26" t="str">
        <f t="shared" si="45"/>
        <v/>
      </c>
      <c r="H185" s="26" t="str">
        <f t="shared" si="45"/>
        <v/>
      </c>
      <c r="I185" s="26" t="str">
        <f t="shared" si="45"/>
        <v/>
      </c>
      <c r="J185" s="26" t="str">
        <f t="shared" si="45"/>
        <v/>
      </c>
      <c r="K185" s="26" t="str">
        <f t="shared" si="45"/>
        <v/>
      </c>
      <c r="L185" s="26" t="str">
        <f t="shared" si="45"/>
        <v/>
      </c>
      <c r="M185" s="26" t="str">
        <f t="shared" si="45"/>
        <v/>
      </c>
      <c r="N185" s="26" t="str">
        <f t="shared" si="45"/>
        <v/>
      </c>
      <c r="O185" s="26" t="str">
        <f t="shared" si="45"/>
        <v/>
      </c>
      <c r="P185" s="26" t="str">
        <f t="shared" si="45"/>
        <v/>
      </c>
      <c r="Q185" s="26">
        <f t="shared" si="45"/>
        <v>1</v>
      </c>
      <c r="R185" s="26" t="str">
        <f t="shared" si="45"/>
        <v/>
      </c>
      <c r="S185" s="26" t="str">
        <f t="shared" si="45"/>
        <v/>
      </c>
      <c r="T185" s="26" t="str">
        <f t="shared" si="44"/>
        <v/>
      </c>
      <c r="U185" s="26" t="str">
        <f t="shared" si="44"/>
        <v/>
      </c>
      <c r="V185" s="26">
        <f t="shared" si="44"/>
        <v>1</v>
      </c>
      <c r="W185" s="26" t="str">
        <f t="shared" si="44"/>
        <v/>
      </c>
      <c r="X185" s="26" t="str">
        <f t="shared" si="44"/>
        <v/>
      </c>
      <c r="Y185" s="26" t="str">
        <f t="shared" si="44"/>
        <v/>
      </c>
      <c r="Z185" s="26" t="str">
        <f t="shared" si="44"/>
        <v/>
      </c>
      <c r="AA185" s="26" t="str">
        <f t="shared" si="44"/>
        <v/>
      </c>
      <c r="AB185" s="26">
        <f t="shared" si="44"/>
        <v>1</v>
      </c>
      <c r="AC185" s="26" t="str">
        <f t="shared" si="44"/>
        <v/>
      </c>
      <c r="AD185" s="26" t="str">
        <f t="shared" si="44"/>
        <v/>
      </c>
      <c r="AE185" s="26" t="str">
        <f t="shared" si="44"/>
        <v/>
      </c>
      <c r="AF185" s="26" t="str">
        <f t="shared" si="44"/>
        <v/>
      </c>
      <c r="AG185" s="26" t="str">
        <f t="shared" si="44"/>
        <v/>
      </c>
      <c r="AH185" s="26" t="str">
        <f t="shared" si="44"/>
        <v/>
      </c>
      <c r="AI185" s="26" t="str">
        <f t="shared" si="43"/>
        <v/>
      </c>
      <c r="AJ185" s="26" t="str">
        <f t="shared" si="43"/>
        <v/>
      </c>
      <c r="AK185" s="26" t="str">
        <f t="shared" si="43"/>
        <v/>
      </c>
      <c r="AL185" s="26" t="str">
        <f t="shared" si="43"/>
        <v/>
      </c>
      <c r="AM185" s="26">
        <f t="shared" si="43"/>
        <v>1</v>
      </c>
      <c r="AN185" s="26" t="str">
        <f t="shared" si="43"/>
        <v/>
      </c>
      <c r="AO185" s="26" t="str">
        <f t="shared" si="43"/>
        <v/>
      </c>
      <c r="AP185" s="26" t="str">
        <f t="shared" si="43"/>
        <v/>
      </c>
      <c r="AQ185" s="26" t="str">
        <f t="shared" si="43"/>
        <v/>
      </c>
      <c r="AR185" s="26" t="str">
        <f t="shared" si="43"/>
        <v/>
      </c>
    </row>
    <row r="186" spans="1:44" x14ac:dyDescent="0.2">
      <c r="A186" s="24" t="s">
        <v>33</v>
      </c>
      <c r="B186" s="23">
        <f t="shared" si="33"/>
        <v>4</v>
      </c>
      <c r="C186" s="25" t="s">
        <v>1365</v>
      </c>
      <c r="D186" s="26">
        <f t="shared" si="45"/>
        <v>1</v>
      </c>
      <c r="E186" s="26" t="str">
        <f t="shared" si="45"/>
        <v/>
      </c>
      <c r="F186" s="26" t="str">
        <f t="shared" si="45"/>
        <v/>
      </c>
      <c r="G186" s="26" t="str">
        <f t="shared" si="45"/>
        <v/>
      </c>
      <c r="H186" s="26" t="str">
        <f t="shared" si="45"/>
        <v/>
      </c>
      <c r="I186" s="26" t="str">
        <f t="shared" si="45"/>
        <v/>
      </c>
      <c r="J186" s="26" t="str">
        <f t="shared" si="45"/>
        <v/>
      </c>
      <c r="K186" s="26" t="str">
        <f t="shared" si="45"/>
        <v/>
      </c>
      <c r="L186" s="26" t="str">
        <f t="shared" si="45"/>
        <v/>
      </c>
      <c r="M186" s="26" t="str">
        <f t="shared" si="45"/>
        <v/>
      </c>
      <c r="N186" s="26" t="str">
        <f t="shared" si="45"/>
        <v/>
      </c>
      <c r="O186" s="26" t="str">
        <f t="shared" si="45"/>
        <v/>
      </c>
      <c r="P186" s="26" t="str">
        <f t="shared" si="45"/>
        <v/>
      </c>
      <c r="Q186" s="26" t="str">
        <f t="shared" si="45"/>
        <v/>
      </c>
      <c r="R186" s="26">
        <f t="shared" si="45"/>
        <v>1</v>
      </c>
      <c r="S186" s="26" t="str">
        <f t="shared" si="45"/>
        <v/>
      </c>
      <c r="T186" s="26" t="str">
        <f t="shared" si="44"/>
        <v/>
      </c>
      <c r="U186" s="26" t="str">
        <f t="shared" si="44"/>
        <v/>
      </c>
      <c r="V186" s="26" t="str">
        <f t="shared" si="44"/>
        <v/>
      </c>
      <c r="W186" s="26" t="str">
        <f t="shared" si="44"/>
        <v/>
      </c>
      <c r="X186" s="26" t="str">
        <f t="shared" si="44"/>
        <v/>
      </c>
      <c r="Y186" s="26" t="str">
        <f t="shared" si="44"/>
        <v/>
      </c>
      <c r="Z186" s="26" t="str">
        <f t="shared" si="44"/>
        <v/>
      </c>
      <c r="AA186" s="26" t="str">
        <f t="shared" si="44"/>
        <v/>
      </c>
      <c r="AB186" s="26">
        <f t="shared" si="44"/>
        <v>1</v>
      </c>
      <c r="AC186" s="26" t="str">
        <f t="shared" si="44"/>
        <v/>
      </c>
      <c r="AD186" s="26" t="str">
        <f t="shared" si="44"/>
        <v/>
      </c>
      <c r="AE186" s="26" t="str">
        <f t="shared" si="44"/>
        <v/>
      </c>
      <c r="AF186" s="26" t="str">
        <f t="shared" si="44"/>
        <v/>
      </c>
      <c r="AG186" s="26" t="str">
        <f t="shared" si="44"/>
        <v/>
      </c>
      <c r="AH186" s="26" t="str">
        <f t="shared" si="44"/>
        <v/>
      </c>
      <c r="AI186" s="26" t="str">
        <f t="shared" si="43"/>
        <v/>
      </c>
      <c r="AJ186" s="26" t="str">
        <f t="shared" si="43"/>
        <v/>
      </c>
      <c r="AK186" s="26" t="str">
        <f t="shared" si="43"/>
        <v/>
      </c>
      <c r="AL186" s="26">
        <f t="shared" si="43"/>
        <v>1</v>
      </c>
      <c r="AM186" s="26" t="str">
        <f t="shared" si="43"/>
        <v/>
      </c>
      <c r="AN186" s="26" t="str">
        <f t="shared" si="43"/>
        <v/>
      </c>
      <c r="AO186" s="26" t="str">
        <f t="shared" si="43"/>
        <v/>
      </c>
      <c r="AP186" s="26" t="str">
        <f t="shared" si="43"/>
        <v/>
      </c>
      <c r="AQ186" s="26" t="str">
        <f t="shared" si="43"/>
        <v/>
      </c>
      <c r="AR186" s="26" t="str">
        <f t="shared" si="43"/>
        <v/>
      </c>
    </row>
    <row r="187" spans="1:44" x14ac:dyDescent="0.2">
      <c r="A187" s="24" t="s">
        <v>589</v>
      </c>
      <c r="B187" s="23">
        <f t="shared" si="33"/>
        <v>1</v>
      </c>
      <c r="C187" s="25" t="s">
        <v>821</v>
      </c>
      <c r="D187" s="26" t="str">
        <f t="shared" si="45"/>
        <v/>
      </c>
      <c r="E187" s="26" t="str">
        <f t="shared" si="45"/>
        <v/>
      </c>
      <c r="F187" s="26" t="str">
        <f t="shared" si="45"/>
        <v/>
      </c>
      <c r="G187" s="26" t="str">
        <f t="shared" si="45"/>
        <v/>
      </c>
      <c r="H187" s="26" t="str">
        <f t="shared" si="45"/>
        <v/>
      </c>
      <c r="I187" s="26" t="str">
        <f t="shared" si="45"/>
        <v/>
      </c>
      <c r="J187" s="26" t="str">
        <f t="shared" si="45"/>
        <v/>
      </c>
      <c r="K187" s="26" t="str">
        <f t="shared" si="45"/>
        <v/>
      </c>
      <c r="L187" s="26" t="str">
        <f t="shared" si="45"/>
        <v/>
      </c>
      <c r="M187" s="26" t="str">
        <f t="shared" si="45"/>
        <v/>
      </c>
      <c r="N187" s="26" t="str">
        <f t="shared" si="45"/>
        <v/>
      </c>
      <c r="O187" s="26" t="str">
        <f t="shared" si="45"/>
        <v/>
      </c>
      <c r="P187" s="26" t="str">
        <f t="shared" si="45"/>
        <v/>
      </c>
      <c r="Q187" s="26" t="str">
        <f t="shared" si="45"/>
        <v/>
      </c>
      <c r="R187" s="26" t="str">
        <f t="shared" si="45"/>
        <v/>
      </c>
      <c r="S187" s="26" t="str">
        <f t="shared" si="45"/>
        <v/>
      </c>
      <c r="T187" s="26" t="str">
        <f t="shared" si="44"/>
        <v/>
      </c>
      <c r="U187" s="26" t="str">
        <f t="shared" si="44"/>
        <v/>
      </c>
      <c r="V187" s="26" t="str">
        <f t="shared" si="44"/>
        <v/>
      </c>
      <c r="W187" s="26" t="str">
        <f t="shared" si="44"/>
        <v/>
      </c>
      <c r="X187" s="26" t="str">
        <f t="shared" si="44"/>
        <v/>
      </c>
      <c r="Y187" s="26" t="str">
        <f t="shared" si="44"/>
        <v/>
      </c>
      <c r="Z187" s="26" t="str">
        <f t="shared" si="44"/>
        <v/>
      </c>
      <c r="AA187" s="26" t="str">
        <f t="shared" si="44"/>
        <v/>
      </c>
      <c r="AB187" s="26" t="str">
        <f t="shared" si="44"/>
        <v/>
      </c>
      <c r="AC187" s="26">
        <f t="shared" si="44"/>
        <v>1</v>
      </c>
      <c r="AD187" s="26" t="str">
        <f t="shared" si="44"/>
        <v/>
      </c>
      <c r="AE187" s="26" t="str">
        <f t="shared" si="44"/>
        <v/>
      </c>
      <c r="AF187" s="26" t="str">
        <f t="shared" si="44"/>
        <v/>
      </c>
      <c r="AG187" s="26" t="str">
        <f t="shared" si="44"/>
        <v/>
      </c>
      <c r="AH187" s="26" t="str">
        <f t="shared" si="44"/>
        <v/>
      </c>
      <c r="AI187" s="26" t="str">
        <f t="shared" si="43"/>
        <v/>
      </c>
      <c r="AJ187" s="26" t="str">
        <f t="shared" si="43"/>
        <v/>
      </c>
      <c r="AK187" s="26" t="str">
        <f t="shared" si="43"/>
        <v/>
      </c>
      <c r="AL187" s="26" t="str">
        <f t="shared" si="43"/>
        <v/>
      </c>
      <c r="AM187" s="26" t="str">
        <f t="shared" si="43"/>
        <v/>
      </c>
      <c r="AN187" s="26" t="str">
        <f t="shared" si="43"/>
        <v/>
      </c>
      <c r="AO187" s="26" t="str">
        <f t="shared" si="43"/>
        <v/>
      </c>
      <c r="AP187" s="26" t="str">
        <f t="shared" si="43"/>
        <v/>
      </c>
      <c r="AQ187" s="26" t="str">
        <f t="shared" si="43"/>
        <v/>
      </c>
      <c r="AR187" s="26" t="str">
        <f t="shared" si="43"/>
        <v/>
      </c>
    </row>
    <row r="188" spans="1:44" x14ac:dyDescent="0.2">
      <c r="A188" s="24" t="s">
        <v>62</v>
      </c>
      <c r="B188" s="23">
        <f t="shared" si="33"/>
        <v>3</v>
      </c>
      <c r="C188" s="25" t="s">
        <v>1437</v>
      </c>
      <c r="D188" s="26" t="str">
        <f t="shared" si="45"/>
        <v/>
      </c>
      <c r="E188" s="26" t="str">
        <f t="shared" si="45"/>
        <v/>
      </c>
      <c r="F188" s="26" t="str">
        <f t="shared" si="45"/>
        <v/>
      </c>
      <c r="G188" s="26">
        <f t="shared" si="45"/>
        <v>1</v>
      </c>
      <c r="H188" s="26" t="str">
        <f t="shared" si="45"/>
        <v/>
      </c>
      <c r="I188" s="26" t="str">
        <f t="shared" si="45"/>
        <v/>
      </c>
      <c r="J188" s="26" t="str">
        <f t="shared" si="45"/>
        <v/>
      </c>
      <c r="K188" s="26" t="str">
        <f t="shared" si="45"/>
        <v/>
      </c>
      <c r="L188" s="26" t="str">
        <f t="shared" si="45"/>
        <v/>
      </c>
      <c r="M188" s="26" t="str">
        <f t="shared" si="45"/>
        <v/>
      </c>
      <c r="N188" s="26" t="str">
        <f t="shared" si="45"/>
        <v/>
      </c>
      <c r="O188" s="26" t="str">
        <f t="shared" si="45"/>
        <v/>
      </c>
      <c r="P188" s="26" t="str">
        <f t="shared" si="45"/>
        <v/>
      </c>
      <c r="Q188" s="26" t="str">
        <f t="shared" si="45"/>
        <v/>
      </c>
      <c r="R188" s="26" t="str">
        <f t="shared" si="45"/>
        <v/>
      </c>
      <c r="S188" s="26" t="str">
        <f t="shared" si="45"/>
        <v/>
      </c>
      <c r="T188" s="26" t="str">
        <f t="shared" si="44"/>
        <v/>
      </c>
      <c r="U188" s="26">
        <f t="shared" si="44"/>
        <v>1</v>
      </c>
      <c r="V188" s="26" t="str">
        <f t="shared" si="44"/>
        <v/>
      </c>
      <c r="W188" s="26" t="str">
        <f t="shared" si="44"/>
        <v/>
      </c>
      <c r="X188" s="26" t="str">
        <f t="shared" si="44"/>
        <v/>
      </c>
      <c r="Y188" s="26" t="str">
        <f t="shared" si="44"/>
        <v/>
      </c>
      <c r="Z188" s="26" t="str">
        <f t="shared" si="44"/>
        <v/>
      </c>
      <c r="AA188" s="26" t="str">
        <f t="shared" si="44"/>
        <v/>
      </c>
      <c r="AB188" s="26">
        <f t="shared" si="44"/>
        <v>1</v>
      </c>
      <c r="AC188" s="26" t="str">
        <f t="shared" si="44"/>
        <v/>
      </c>
      <c r="AD188" s="26" t="str">
        <f t="shared" si="44"/>
        <v/>
      </c>
      <c r="AE188" s="26" t="str">
        <f t="shared" si="44"/>
        <v/>
      </c>
      <c r="AF188" s="26" t="str">
        <f t="shared" si="44"/>
        <v/>
      </c>
      <c r="AG188" s="26" t="str">
        <f t="shared" si="44"/>
        <v/>
      </c>
      <c r="AH188" s="26" t="str">
        <f t="shared" si="44"/>
        <v/>
      </c>
      <c r="AI188" s="26" t="str">
        <f t="shared" si="43"/>
        <v/>
      </c>
      <c r="AJ188" s="26" t="str">
        <f t="shared" si="43"/>
        <v/>
      </c>
      <c r="AK188" s="26" t="str">
        <f t="shared" si="43"/>
        <v/>
      </c>
      <c r="AL188" s="26" t="str">
        <f t="shared" si="43"/>
        <v/>
      </c>
      <c r="AM188" s="26" t="str">
        <f t="shared" si="43"/>
        <v/>
      </c>
      <c r="AN188" s="26" t="str">
        <f t="shared" si="43"/>
        <v/>
      </c>
      <c r="AO188" s="26" t="str">
        <f t="shared" si="43"/>
        <v/>
      </c>
      <c r="AP188" s="26" t="str">
        <f t="shared" si="43"/>
        <v/>
      </c>
      <c r="AQ188" s="26" t="str">
        <f t="shared" si="43"/>
        <v/>
      </c>
      <c r="AR188" s="26" t="str">
        <f t="shared" si="43"/>
        <v/>
      </c>
    </row>
    <row r="189" spans="1:44" x14ac:dyDescent="0.2">
      <c r="A189" s="24" t="s">
        <v>4</v>
      </c>
      <c r="B189" s="23">
        <f t="shared" si="33"/>
        <v>6</v>
      </c>
      <c r="C189" s="25" t="s">
        <v>827</v>
      </c>
      <c r="D189" s="26">
        <f t="shared" si="45"/>
        <v>1</v>
      </c>
      <c r="E189" s="26" t="str">
        <f t="shared" si="45"/>
        <v/>
      </c>
      <c r="F189" s="26" t="str">
        <f t="shared" si="45"/>
        <v/>
      </c>
      <c r="G189" s="26">
        <f t="shared" si="45"/>
        <v>1</v>
      </c>
      <c r="H189" s="26" t="str">
        <f t="shared" si="45"/>
        <v/>
      </c>
      <c r="I189" s="26" t="str">
        <f t="shared" si="45"/>
        <v/>
      </c>
      <c r="J189" s="26" t="str">
        <f t="shared" si="45"/>
        <v/>
      </c>
      <c r="K189" s="26" t="str">
        <f t="shared" si="45"/>
        <v/>
      </c>
      <c r="L189" s="26" t="str">
        <f t="shared" si="45"/>
        <v/>
      </c>
      <c r="M189" s="26" t="str">
        <f t="shared" si="45"/>
        <v/>
      </c>
      <c r="N189" s="26" t="str">
        <f t="shared" si="45"/>
        <v/>
      </c>
      <c r="O189" s="26">
        <f t="shared" si="45"/>
        <v>1</v>
      </c>
      <c r="P189" s="26" t="str">
        <f t="shared" si="45"/>
        <v/>
      </c>
      <c r="Q189" s="26">
        <f t="shared" si="45"/>
        <v>1</v>
      </c>
      <c r="R189" s="26" t="str">
        <f t="shared" si="45"/>
        <v/>
      </c>
      <c r="S189" s="26" t="str">
        <f t="shared" si="45"/>
        <v/>
      </c>
      <c r="T189" s="26" t="str">
        <f t="shared" si="44"/>
        <v/>
      </c>
      <c r="U189" s="26" t="str">
        <f t="shared" si="44"/>
        <v/>
      </c>
      <c r="V189" s="26" t="str">
        <f t="shared" si="44"/>
        <v/>
      </c>
      <c r="W189" s="26" t="str">
        <f t="shared" si="44"/>
        <v/>
      </c>
      <c r="X189" s="26">
        <f t="shared" si="44"/>
        <v>1</v>
      </c>
      <c r="Y189" s="26" t="str">
        <f t="shared" si="44"/>
        <v/>
      </c>
      <c r="Z189" s="26" t="str">
        <f t="shared" si="44"/>
        <v/>
      </c>
      <c r="AA189" s="26" t="str">
        <f t="shared" si="44"/>
        <v/>
      </c>
      <c r="AB189" s="26" t="str">
        <f t="shared" si="44"/>
        <v/>
      </c>
      <c r="AC189" s="26" t="str">
        <f t="shared" si="44"/>
        <v/>
      </c>
      <c r="AD189" s="26" t="str">
        <f t="shared" si="44"/>
        <v/>
      </c>
      <c r="AE189" s="26" t="str">
        <f t="shared" si="44"/>
        <v/>
      </c>
      <c r="AF189" s="26" t="str">
        <f t="shared" si="44"/>
        <v/>
      </c>
      <c r="AG189" s="26" t="str">
        <f t="shared" si="44"/>
        <v/>
      </c>
      <c r="AH189" s="26" t="str">
        <f t="shared" si="44"/>
        <v/>
      </c>
      <c r="AI189" s="26" t="str">
        <f t="shared" si="43"/>
        <v/>
      </c>
      <c r="AJ189" s="26" t="str">
        <f t="shared" si="43"/>
        <v/>
      </c>
      <c r="AK189" s="26" t="str">
        <f t="shared" si="43"/>
        <v/>
      </c>
      <c r="AL189" s="26" t="str">
        <f t="shared" si="43"/>
        <v/>
      </c>
      <c r="AM189" s="26" t="str">
        <f t="shared" si="43"/>
        <v/>
      </c>
      <c r="AN189" s="26" t="str">
        <f t="shared" si="43"/>
        <v/>
      </c>
      <c r="AO189" s="26" t="str">
        <f t="shared" si="43"/>
        <v/>
      </c>
      <c r="AP189" s="26" t="str">
        <f t="shared" si="43"/>
        <v/>
      </c>
      <c r="AQ189" s="26">
        <f t="shared" si="43"/>
        <v>1</v>
      </c>
      <c r="AR189" s="26" t="str">
        <f t="shared" si="43"/>
        <v/>
      </c>
    </row>
    <row r="190" spans="1:44" x14ac:dyDescent="0.2">
      <c r="A190" s="24" t="s">
        <v>5</v>
      </c>
      <c r="B190" s="23">
        <f t="shared" si="33"/>
        <v>8</v>
      </c>
      <c r="C190" s="25" t="s">
        <v>1524</v>
      </c>
      <c r="D190" s="26" t="str">
        <f t="shared" si="45"/>
        <v/>
      </c>
      <c r="E190" s="26">
        <f t="shared" si="45"/>
        <v>1</v>
      </c>
      <c r="F190" s="26" t="str">
        <f t="shared" si="45"/>
        <v/>
      </c>
      <c r="G190" s="26">
        <f t="shared" si="45"/>
        <v>1</v>
      </c>
      <c r="H190" s="26" t="str">
        <f t="shared" si="45"/>
        <v/>
      </c>
      <c r="I190" s="26" t="str">
        <f t="shared" si="45"/>
        <v/>
      </c>
      <c r="J190" s="26" t="str">
        <f t="shared" si="45"/>
        <v/>
      </c>
      <c r="K190" s="26" t="str">
        <f t="shared" si="45"/>
        <v/>
      </c>
      <c r="L190" s="26" t="str">
        <f t="shared" si="45"/>
        <v/>
      </c>
      <c r="M190" s="26" t="str">
        <f t="shared" si="45"/>
        <v/>
      </c>
      <c r="N190" s="26" t="str">
        <f t="shared" si="45"/>
        <v/>
      </c>
      <c r="O190" s="26" t="str">
        <f t="shared" si="45"/>
        <v/>
      </c>
      <c r="P190" s="26" t="str">
        <f t="shared" si="45"/>
        <v/>
      </c>
      <c r="Q190" s="26">
        <f t="shared" si="45"/>
        <v>1</v>
      </c>
      <c r="R190" s="26" t="str">
        <f t="shared" si="45"/>
        <v/>
      </c>
      <c r="S190" s="26" t="str">
        <f t="shared" si="45"/>
        <v/>
      </c>
      <c r="T190" s="26" t="str">
        <f t="shared" si="44"/>
        <v/>
      </c>
      <c r="U190" s="26" t="str">
        <f t="shared" si="44"/>
        <v/>
      </c>
      <c r="V190" s="26">
        <f t="shared" si="44"/>
        <v>1</v>
      </c>
      <c r="W190" s="26" t="str">
        <f t="shared" si="44"/>
        <v/>
      </c>
      <c r="X190" s="26" t="str">
        <f t="shared" si="44"/>
        <v/>
      </c>
      <c r="Y190" s="26" t="str">
        <f t="shared" si="44"/>
        <v/>
      </c>
      <c r="Z190" s="26" t="str">
        <f t="shared" si="44"/>
        <v/>
      </c>
      <c r="AA190" s="26">
        <f t="shared" si="44"/>
        <v>1</v>
      </c>
      <c r="AB190" s="26" t="str">
        <f t="shared" si="44"/>
        <v/>
      </c>
      <c r="AC190" s="26" t="str">
        <f t="shared" si="44"/>
        <v/>
      </c>
      <c r="AD190" s="26" t="str">
        <f t="shared" si="44"/>
        <v/>
      </c>
      <c r="AE190" s="26" t="str">
        <f t="shared" si="44"/>
        <v/>
      </c>
      <c r="AF190" s="26" t="str">
        <f t="shared" si="44"/>
        <v/>
      </c>
      <c r="AG190" s="26" t="str">
        <f t="shared" si="44"/>
        <v/>
      </c>
      <c r="AH190" s="26" t="str">
        <f t="shared" si="44"/>
        <v/>
      </c>
      <c r="AI190" s="26" t="str">
        <f t="shared" si="43"/>
        <v/>
      </c>
      <c r="AJ190" s="26" t="str">
        <f t="shared" si="43"/>
        <v/>
      </c>
      <c r="AK190" s="26" t="str">
        <f t="shared" si="43"/>
        <v/>
      </c>
      <c r="AL190" s="26">
        <f t="shared" si="43"/>
        <v>1</v>
      </c>
      <c r="AM190" s="26" t="str">
        <f t="shared" si="43"/>
        <v/>
      </c>
      <c r="AN190" s="26" t="str">
        <f t="shared" si="43"/>
        <v/>
      </c>
      <c r="AO190" s="26" t="str">
        <f t="shared" si="43"/>
        <v/>
      </c>
      <c r="AP190" s="26">
        <f t="shared" si="43"/>
        <v>1</v>
      </c>
      <c r="AQ190" s="26">
        <f t="shared" si="43"/>
        <v>1</v>
      </c>
      <c r="AR190" s="26" t="str">
        <f t="shared" si="43"/>
        <v/>
      </c>
    </row>
    <row r="191" spans="1:44" x14ac:dyDescent="0.2">
      <c r="A191" s="24" t="s">
        <v>557</v>
      </c>
      <c r="B191" s="23">
        <f t="shared" si="33"/>
        <v>1</v>
      </c>
      <c r="C191" s="25" t="s">
        <v>813</v>
      </c>
      <c r="D191" s="26">
        <f t="shared" si="45"/>
        <v>1</v>
      </c>
      <c r="E191" s="26" t="str">
        <f t="shared" si="45"/>
        <v/>
      </c>
      <c r="F191" s="26" t="str">
        <f t="shared" si="45"/>
        <v/>
      </c>
      <c r="G191" s="26" t="str">
        <f t="shared" si="45"/>
        <v/>
      </c>
      <c r="H191" s="26" t="str">
        <f t="shared" si="45"/>
        <v/>
      </c>
      <c r="I191" s="26" t="str">
        <f t="shared" si="45"/>
        <v/>
      </c>
      <c r="J191" s="26" t="str">
        <f t="shared" si="45"/>
        <v/>
      </c>
      <c r="K191" s="26" t="str">
        <f t="shared" si="45"/>
        <v/>
      </c>
      <c r="L191" s="26" t="str">
        <f t="shared" si="45"/>
        <v/>
      </c>
      <c r="M191" s="26" t="str">
        <f t="shared" si="45"/>
        <v/>
      </c>
      <c r="N191" s="26" t="str">
        <f t="shared" si="45"/>
        <v/>
      </c>
      <c r="O191" s="26" t="str">
        <f t="shared" si="45"/>
        <v/>
      </c>
      <c r="P191" s="26" t="str">
        <f t="shared" si="45"/>
        <v/>
      </c>
      <c r="Q191" s="26" t="str">
        <f t="shared" si="45"/>
        <v/>
      </c>
      <c r="R191" s="26" t="str">
        <f t="shared" si="45"/>
        <v/>
      </c>
      <c r="S191" s="26" t="str">
        <f t="shared" si="45"/>
        <v/>
      </c>
      <c r="T191" s="26" t="str">
        <f t="shared" si="44"/>
        <v/>
      </c>
      <c r="U191" s="26" t="str">
        <f t="shared" si="44"/>
        <v/>
      </c>
      <c r="V191" s="26" t="str">
        <f t="shared" si="44"/>
        <v/>
      </c>
      <c r="W191" s="26" t="str">
        <f t="shared" si="44"/>
        <v/>
      </c>
      <c r="X191" s="26" t="str">
        <f t="shared" si="44"/>
        <v/>
      </c>
      <c r="Y191" s="26" t="str">
        <f t="shared" si="44"/>
        <v/>
      </c>
      <c r="Z191" s="26" t="str">
        <f t="shared" si="44"/>
        <v/>
      </c>
      <c r="AA191" s="26" t="str">
        <f t="shared" si="44"/>
        <v/>
      </c>
      <c r="AB191" s="26" t="str">
        <f t="shared" si="44"/>
        <v/>
      </c>
      <c r="AC191" s="26" t="str">
        <f t="shared" si="44"/>
        <v/>
      </c>
      <c r="AD191" s="26" t="str">
        <f t="shared" si="44"/>
        <v/>
      </c>
      <c r="AE191" s="26" t="str">
        <f t="shared" si="44"/>
        <v/>
      </c>
      <c r="AF191" s="26" t="str">
        <f t="shared" si="44"/>
        <v/>
      </c>
      <c r="AG191" s="26" t="str">
        <f t="shared" si="44"/>
        <v/>
      </c>
      <c r="AH191" s="26" t="str">
        <f t="shared" si="44"/>
        <v/>
      </c>
      <c r="AI191" s="26" t="str">
        <f t="shared" si="43"/>
        <v/>
      </c>
      <c r="AJ191" s="26" t="str">
        <f t="shared" si="43"/>
        <v/>
      </c>
      <c r="AK191" s="26" t="str">
        <f t="shared" si="43"/>
        <v/>
      </c>
      <c r="AL191" s="26" t="str">
        <f t="shared" si="43"/>
        <v/>
      </c>
      <c r="AM191" s="26" t="str">
        <f t="shared" si="43"/>
        <v/>
      </c>
      <c r="AN191" s="26" t="str">
        <f t="shared" si="43"/>
        <v/>
      </c>
      <c r="AO191" s="26" t="str">
        <f t="shared" si="43"/>
        <v/>
      </c>
      <c r="AP191" s="26" t="str">
        <f t="shared" si="43"/>
        <v/>
      </c>
      <c r="AQ191" s="26" t="str">
        <f t="shared" si="43"/>
        <v/>
      </c>
      <c r="AR191" s="26" t="str">
        <f t="shared" si="43"/>
        <v/>
      </c>
    </row>
    <row r="192" spans="1:44" x14ac:dyDescent="0.2">
      <c r="A192" s="24" t="s">
        <v>64</v>
      </c>
      <c r="B192" s="23">
        <f t="shared" si="33"/>
        <v>6</v>
      </c>
      <c r="C192" s="25" t="s">
        <v>1438</v>
      </c>
      <c r="D192" s="26">
        <f t="shared" si="45"/>
        <v>1</v>
      </c>
      <c r="E192" s="26">
        <f t="shared" si="45"/>
        <v>1</v>
      </c>
      <c r="F192" s="26" t="str">
        <f t="shared" si="45"/>
        <v/>
      </c>
      <c r="G192" s="26" t="str">
        <f t="shared" si="45"/>
        <v/>
      </c>
      <c r="H192" s="26" t="str">
        <f t="shared" si="45"/>
        <v/>
      </c>
      <c r="I192" s="26" t="str">
        <f t="shared" si="45"/>
        <v/>
      </c>
      <c r="J192" s="26" t="str">
        <f t="shared" si="45"/>
        <v/>
      </c>
      <c r="K192" s="26" t="str">
        <f t="shared" si="45"/>
        <v/>
      </c>
      <c r="L192" s="26" t="str">
        <f t="shared" si="45"/>
        <v/>
      </c>
      <c r="M192" s="26" t="str">
        <f t="shared" si="45"/>
        <v/>
      </c>
      <c r="N192" s="26" t="str">
        <f t="shared" si="45"/>
        <v/>
      </c>
      <c r="O192" s="26" t="str">
        <f t="shared" si="45"/>
        <v/>
      </c>
      <c r="P192" s="26" t="str">
        <f t="shared" si="45"/>
        <v/>
      </c>
      <c r="Q192" s="26">
        <f t="shared" si="45"/>
        <v>1</v>
      </c>
      <c r="R192" s="26" t="str">
        <f t="shared" si="45"/>
        <v/>
      </c>
      <c r="S192" s="26">
        <f t="shared" si="45"/>
        <v>1</v>
      </c>
      <c r="T192" s="26">
        <f t="shared" si="44"/>
        <v>1</v>
      </c>
      <c r="U192" s="26" t="str">
        <f t="shared" si="44"/>
        <v/>
      </c>
      <c r="V192" s="26" t="str">
        <f t="shared" si="44"/>
        <v/>
      </c>
      <c r="W192" s="26" t="str">
        <f t="shared" si="44"/>
        <v/>
      </c>
      <c r="X192" s="26" t="str">
        <f t="shared" si="44"/>
        <v/>
      </c>
      <c r="Y192" s="26" t="str">
        <f t="shared" si="44"/>
        <v/>
      </c>
      <c r="Z192" s="26" t="str">
        <f t="shared" si="44"/>
        <v/>
      </c>
      <c r="AA192" s="26" t="str">
        <f t="shared" si="44"/>
        <v/>
      </c>
      <c r="AB192" s="26">
        <f t="shared" si="44"/>
        <v>1</v>
      </c>
      <c r="AC192" s="26" t="str">
        <f t="shared" si="44"/>
        <v/>
      </c>
      <c r="AD192" s="26" t="str">
        <f t="shared" si="44"/>
        <v/>
      </c>
      <c r="AE192" s="26" t="str">
        <f t="shared" si="44"/>
        <v/>
      </c>
      <c r="AF192" s="26" t="str">
        <f t="shared" si="44"/>
        <v/>
      </c>
      <c r="AG192" s="26" t="str">
        <f t="shared" si="44"/>
        <v/>
      </c>
      <c r="AH192" s="26" t="str">
        <f t="shared" si="44"/>
        <v/>
      </c>
      <c r="AI192" s="26" t="str">
        <f t="shared" si="43"/>
        <v/>
      </c>
      <c r="AJ192" s="26" t="str">
        <f t="shared" si="43"/>
        <v/>
      </c>
      <c r="AK192" s="26" t="str">
        <f t="shared" si="43"/>
        <v/>
      </c>
      <c r="AL192" s="26" t="str">
        <f t="shared" si="43"/>
        <v/>
      </c>
      <c r="AM192" s="26" t="str">
        <f t="shared" si="43"/>
        <v/>
      </c>
      <c r="AN192" s="26" t="str">
        <f t="shared" si="43"/>
        <v/>
      </c>
      <c r="AO192" s="26" t="str">
        <f t="shared" si="43"/>
        <v/>
      </c>
      <c r="AP192" s="26" t="str">
        <f t="shared" si="43"/>
        <v/>
      </c>
      <c r="AQ192" s="26" t="str">
        <f t="shared" si="43"/>
        <v/>
      </c>
      <c r="AR192" s="26" t="str">
        <f t="shared" si="43"/>
        <v/>
      </c>
    </row>
    <row r="193" spans="1:44" x14ac:dyDescent="0.2">
      <c r="A193" s="24" t="s">
        <v>11</v>
      </c>
      <c r="B193" s="23">
        <f t="shared" si="33"/>
        <v>7</v>
      </c>
      <c r="C193" s="25" t="s">
        <v>1535</v>
      </c>
      <c r="D193" s="26" t="str">
        <f t="shared" si="45"/>
        <v/>
      </c>
      <c r="E193" s="26" t="str">
        <f t="shared" si="45"/>
        <v/>
      </c>
      <c r="F193" s="26" t="str">
        <f t="shared" si="45"/>
        <v/>
      </c>
      <c r="G193" s="26" t="str">
        <f t="shared" si="45"/>
        <v/>
      </c>
      <c r="H193" s="26" t="str">
        <f t="shared" si="45"/>
        <v/>
      </c>
      <c r="I193" s="26" t="str">
        <f t="shared" si="45"/>
        <v/>
      </c>
      <c r="J193" s="26" t="str">
        <f t="shared" si="45"/>
        <v/>
      </c>
      <c r="K193" s="26" t="str">
        <f t="shared" si="45"/>
        <v/>
      </c>
      <c r="L193" s="26" t="str">
        <f t="shared" si="45"/>
        <v/>
      </c>
      <c r="M193" s="26" t="str">
        <f t="shared" si="45"/>
        <v/>
      </c>
      <c r="N193" s="26" t="str">
        <f t="shared" si="45"/>
        <v/>
      </c>
      <c r="O193" s="26" t="str">
        <f t="shared" si="45"/>
        <v/>
      </c>
      <c r="P193" s="26" t="str">
        <f t="shared" si="45"/>
        <v/>
      </c>
      <c r="Q193" s="26" t="str">
        <f t="shared" si="45"/>
        <v/>
      </c>
      <c r="R193" s="26" t="str">
        <f t="shared" si="45"/>
        <v/>
      </c>
      <c r="S193" s="26" t="str">
        <f t="shared" si="45"/>
        <v/>
      </c>
      <c r="T193" s="26" t="str">
        <f t="shared" si="44"/>
        <v/>
      </c>
      <c r="U193" s="26" t="str">
        <f t="shared" si="44"/>
        <v/>
      </c>
      <c r="V193" s="26">
        <f t="shared" si="44"/>
        <v>1</v>
      </c>
      <c r="W193" s="26" t="str">
        <f t="shared" si="44"/>
        <v/>
      </c>
      <c r="X193" s="26" t="str">
        <f t="shared" si="44"/>
        <v/>
      </c>
      <c r="Y193" s="26" t="str">
        <f t="shared" si="44"/>
        <v/>
      </c>
      <c r="Z193" s="26" t="str">
        <f t="shared" si="44"/>
        <v/>
      </c>
      <c r="AA193" s="26" t="str">
        <f t="shared" si="44"/>
        <v/>
      </c>
      <c r="AB193" s="26" t="str">
        <f t="shared" si="44"/>
        <v/>
      </c>
      <c r="AC193" s="26" t="str">
        <f t="shared" si="44"/>
        <v/>
      </c>
      <c r="AD193" s="26" t="str">
        <f t="shared" si="44"/>
        <v/>
      </c>
      <c r="AE193" s="26" t="str">
        <f t="shared" si="44"/>
        <v/>
      </c>
      <c r="AF193" s="26">
        <f t="shared" si="44"/>
        <v>1</v>
      </c>
      <c r="AG193" s="26" t="str">
        <f t="shared" si="44"/>
        <v/>
      </c>
      <c r="AH193" s="26">
        <f t="shared" si="44"/>
        <v>1</v>
      </c>
      <c r="AI193" s="26" t="str">
        <f t="shared" si="43"/>
        <v/>
      </c>
      <c r="AJ193" s="26">
        <f t="shared" si="43"/>
        <v>1</v>
      </c>
      <c r="AK193" s="26" t="str">
        <f t="shared" si="43"/>
        <v/>
      </c>
      <c r="AL193" s="26" t="str">
        <f t="shared" si="43"/>
        <v/>
      </c>
      <c r="AM193" s="26">
        <f t="shared" si="43"/>
        <v>1</v>
      </c>
      <c r="AN193" s="26">
        <f t="shared" si="43"/>
        <v>1</v>
      </c>
      <c r="AO193" s="26" t="str">
        <f t="shared" si="43"/>
        <v/>
      </c>
      <c r="AP193" s="26">
        <f t="shared" si="43"/>
        <v>1</v>
      </c>
      <c r="AQ193" s="26" t="str">
        <f t="shared" si="43"/>
        <v/>
      </c>
      <c r="AR193" s="26" t="str">
        <f t="shared" si="43"/>
        <v/>
      </c>
    </row>
    <row r="194" spans="1:44" x14ac:dyDescent="0.2">
      <c r="A194" s="24" t="s">
        <v>143</v>
      </c>
      <c r="B194" s="23">
        <f t="shared" si="33"/>
        <v>4</v>
      </c>
      <c r="C194" s="25" t="s">
        <v>1389</v>
      </c>
      <c r="D194" s="26" t="str">
        <f t="shared" si="45"/>
        <v/>
      </c>
      <c r="E194" s="26" t="str">
        <f t="shared" si="45"/>
        <v/>
      </c>
      <c r="F194" s="26" t="str">
        <f t="shared" si="45"/>
        <v/>
      </c>
      <c r="G194" s="26">
        <f t="shared" si="45"/>
        <v>1</v>
      </c>
      <c r="H194" s="26" t="str">
        <f t="shared" si="45"/>
        <v/>
      </c>
      <c r="I194" s="26" t="str">
        <f t="shared" si="45"/>
        <v/>
      </c>
      <c r="J194" s="26" t="str">
        <f t="shared" si="45"/>
        <v/>
      </c>
      <c r="K194" s="26" t="str">
        <f t="shared" si="45"/>
        <v/>
      </c>
      <c r="L194" s="26" t="str">
        <f t="shared" si="45"/>
        <v/>
      </c>
      <c r="M194" s="26" t="str">
        <f t="shared" si="45"/>
        <v/>
      </c>
      <c r="N194" s="26" t="str">
        <f t="shared" si="45"/>
        <v/>
      </c>
      <c r="O194" s="26" t="str">
        <f t="shared" si="45"/>
        <v/>
      </c>
      <c r="P194" s="26" t="str">
        <f t="shared" si="45"/>
        <v/>
      </c>
      <c r="Q194" s="26" t="str">
        <f t="shared" si="45"/>
        <v/>
      </c>
      <c r="R194" s="26" t="str">
        <f t="shared" si="45"/>
        <v/>
      </c>
      <c r="S194" s="26" t="str">
        <f t="shared" si="45"/>
        <v/>
      </c>
      <c r="T194" s="26">
        <f t="shared" si="44"/>
        <v>1</v>
      </c>
      <c r="U194" s="26">
        <f t="shared" si="44"/>
        <v>1</v>
      </c>
      <c r="V194" s="26" t="str">
        <f t="shared" si="44"/>
        <v/>
      </c>
      <c r="W194" s="26" t="str">
        <f t="shared" si="44"/>
        <v/>
      </c>
      <c r="X194" s="26" t="str">
        <f t="shared" si="44"/>
        <v/>
      </c>
      <c r="Y194" s="26" t="str">
        <f t="shared" si="44"/>
        <v/>
      </c>
      <c r="Z194" s="26" t="str">
        <f t="shared" si="44"/>
        <v/>
      </c>
      <c r="AA194" s="26" t="str">
        <f t="shared" si="44"/>
        <v/>
      </c>
      <c r="AB194" s="26">
        <f t="shared" si="44"/>
        <v>1</v>
      </c>
      <c r="AC194" s="26" t="str">
        <f t="shared" si="44"/>
        <v/>
      </c>
      <c r="AD194" s="26" t="str">
        <f t="shared" si="44"/>
        <v/>
      </c>
      <c r="AE194" s="26" t="str">
        <f t="shared" si="44"/>
        <v/>
      </c>
      <c r="AF194" s="26" t="str">
        <f t="shared" si="44"/>
        <v/>
      </c>
      <c r="AG194" s="26" t="str">
        <f t="shared" si="44"/>
        <v/>
      </c>
      <c r="AH194" s="26" t="str">
        <f t="shared" si="44"/>
        <v/>
      </c>
      <c r="AI194" s="26" t="str">
        <f t="shared" si="43"/>
        <v/>
      </c>
      <c r="AJ194" s="26" t="str">
        <f t="shared" si="43"/>
        <v/>
      </c>
      <c r="AK194" s="26" t="str">
        <f t="shared" si="43"/>
        <v/>
      </c>
      <c r="AL194" s="26" t="str">
        <f t="shared" si="43"/>
        <v/>
      </c>
      <c r="AM194" s="26" t="str">
        <f t="shared" si="43"/>
        <v/>
      </c>
      <c r="AN194" s="26" t="str">
        <f t="shared" si="43"/>
        <v/>
      </c>
      <c r="AO194" s="26" t="str">
        <f t="shared" si="43"/>
        <v/>
      </c>
      <c r="AP194" s="26" t="str">
        <f t="shared" si="43"/>
        <v/>
      </c>
      <c r="AQ194" s="26" t="str">
        <f t="shared" si="43"/>
        <v/>
      </c>
      <c r="AR194" s="26" t="str">
        <f t="shared" si="43"/>
        <v/>
      </c>
    </row>
    <row r="195" spans="1:44" x14ac:dyDescent="0.2">
      <c r="A195" s="24" t="s">
        <v>548</v>
      </c>
      <c r="B195" s="23">
        <f t="shared" si="33"/>
        <v>3</v>
      </c>
      <c r="C195" s="25" t="s">
        <v>1349</v>
      </c>
      <c r="D195" s="26">
        <f t="shared" si="45"/>
        <v>1</v>
      </c>
      <c r="E195" s="26" t="str">
        <f t="shared" si="45"/>
        <v/>
      </c>
      <c r="F195" s="26" t="str">
        <f t="shared" si="45"/>
        <v/>
      </c>
      <c r="G195" s="26" t="str">
        <f t="shared" si="45"/>
        <v/>
      </c>
      <c r="H195" s="26" t="str">
        <f t="shared" si="45"/>
        <v/>
      </c>
      <c r="I195" s="26" t="str">
        <f t="shared" si="45"/>
        <v/>
      </c>
      <c r="J195" s="26" t="str">
        <f t="shared" si="45"/>
        <v/>
      </c>
      <c r="K195" s="26" t="str">
        <f t="shared" si="45"/>
        <v/>
      </c>
      <c r="L195" s="26" t="str">
        <f t="shared" si="45"/>
        <v/>
      </c>
      <c r="M195" s="26" t="str">
        <f t="shared" si="45"/>
        <v/>
      </c>
      <c r="N195" s="26" t="str">
        <f t="shared" si="45"/>
        <v/>
      </c>
      <c r="O195" s="26" t="str">
        <f t="shared" si="45"/>
        <v/>
      </c>
      <c r="P195" s="26" t="str">
        <f t="shared" si="45"/>
        <v/>
      </c>
      <c r="Q195" s="26" t="str">
        <f t="shared" si="45"/>
        <v/>
      </c>
      <c r="R195" s="26" t="str">
        <f t="shared" si="45"/>
        <v/>
      </c>
      <c r="S195" s="26" t="str">
        <f t="shared" si="45"/>
        <v/>
      </c>
      <c r="T195" s="26" t="str">
        <f t="shared" si="44"/>
        <v/>
      </c>
      <c r="U195" s="26" t="str">
        <f t="shared" si="44"/>
        <v/>
      </c>
      <c r="V195" s="26" t="str">
        <f t="shared" si="44"/>
        <v/>
      </c>
      <c r="W195" s="26" t="str">
        <f t="shared" si="44"/>
        <v/>
      </c>
      <c r="X195" s="26" t="str">
        <f t="shared" si="44"/>
        <v/>
      </c>
      <c r="Y195" s="26" t="str">
        <f t="shared" si="44"/>
        <v/>
      </c>
      <c r="Z195" s="26" t="str">
        <f t="shared" si="44"/>
        <v/>
      </c>
      <c r="AA195" s="26" t="str">
        <f t="shared" si="44"/>
        <v/>
      </c>
      <c r="AB195" s="26" t="str">
        <f t="shared" si="44"/>
        <v/>
      </c>
      <c r="AC195" s="26" t="str">
        <f t="shared" si="44"/>
        <v/>
      </c>
      <c r="AD195" s="26">
        <f t="shared" si="44"/>
        <v>1</v>
      </c>
      <c r="AE195" s="26" t="str">
        <f t="shared" si="44"/>
        <v/>
      </c>
      <c r="AF195" s="26" t="str">
        <f t="shared" si="44"/>
        <v/>
      </c>
      <c r="AG195" s="26" t="str">
        <f t="shared" si="44"/>
        <v/>
      </c>
      <c r="AH195" s="26" t="str">
        <f t="shared" si="44"/>
        <v/>
      </c>
      <c r="AI195" s="26" t="str">
        <f t="shared" si="43"/>
        <v/>
      </c>
      <c r="AJ195" s="26" t="str">
        <f t="shared" si="43"/>
        <v/>
      </c>
      <c r="AK195" s="26">
        <f t="shared" si="43"/>
        <v>1</v>
      </c>
      <c r="AL195" s="26" t="str">
        <f t="shared" si="43"/>
        <v/>
      </c>
      <c r="AM195" s="26" t="str">
        <f t="shared" si="43"/>
        <v/>
      </c>
      <c r="AN195" s="26" t="str">
        <f t="shared" si="43"/>
        <v/>
      </c>
      <c r="AO195" s="26" t="str">
        <f t="shared" si="43"/>
        <v/>
      </c>
      <c r="AP195" s="26" t="str">
        <f t="shared" si="43"/>
        <v/>
      </c>
      <c r="AQ195" s="26" t="str">
        <f t="shared" si="43"/>
        <v/>
      </c>
      <c r="AR195" s="26" t="str">
        <f t="shared" si="43"/>
        <v/>
      </c>
    </row>
    <row r="196" spans="1:44" x14ac:dyDescent="0.2">
      <c r="A196" s="24" t="s">
        <v>53</v>
      </c>
      <c r="B196" s="23">
        <f t="shared" si="33"/>
        <v>6</v>
      </c>
      <c r="C196" s="25" t="s">
        <v>1402</v>
      </c>
      <c r="D196" s="26" t="str">
        <f t="shared" si="45"/>
        <v/>
      </c>
      <c r="E196" s="26" t="str">
        <f t="shared" si="45"/>
        <v/>
      </c>
      <c r="F196" s="26" t="str">
        <f t="shared" si="45"/>
        <v/>
      </c>
      <c r="G196" s="26">
        <f t="shared" si="45"/>
        <v>1</v>
      </c>
      <c r="H196" s="26" t="str">
        <f t="shared" si="45"/>
        <v/>
      </c>
      <c r="I196" s="26" t="str">
        <f t="shared" si="45"/>
        <v/>
      </c>
      <c r="J196" s="26" t="str">
        <f t="shared" si="45"/>
        <v/>
      </c>
      <c r="K196" s="26" t="str">
        <f t="shared" si="45"/>
        <v/>
      </c>
      <c r="L196" s="26" t="str">
        <f t="shared" si="45"/>
        <v/>
      </c>
      <c r="M196" s="26">
        <f t="shared" si="45"/>
        <v>1</v>
      </c>
      <c r="N196" s="26">
        <f t="shared" si="45"/>
        <v>1</v>
      </c>
      <c r="O196" s="26" t="str">
        <f t="shared" si="45"/>
        <v/>
      </c>
      <c r="P196" s="26" t="str">
        <f t="shared" si="45"/>
        <v/>
      </c>
      <c r="Q196" s="26">
        <f t="shared" si="45"/>
        <v>1</v>
      </c>
      <c r="R196" s="26" t="str">
        <f t="shared" si="45"/>
        <v/>
      </c>
      <c r="S196" s="26" t="str">
        <f t="shared" si="45"/>
        <v/>
      </c>
      <c r="T196" s="26" t="str">
        <f t="shared" si="44"/>
        <v/>
      </c>
      <c r="U196" s="26" t="str">
        <f t="shared" si="44"/>
        <v/>
      </c>
      <c r="V196" s="26" t="str">
        <f t="shared" si="44"/>
        <v/>
      </c>
      <c r="W196" s="26" t="str">
        <f t="shared" si="44"/>
        <v/>
      </c>
      <c r="X196" s="26" t="str">
        <f t="shared" si="44"/>
        <v/>
      </c>
      <c r="Y196" s="26" t="str">
        <f t="shared" si="44"/>
        <v/>
      </c>
      <c r="Z196" s="26" t="str">
        <f t="shared" si="44"/>
        <v/>
      </c>
      <c r="AA196" s="26">
        <f t="shared" si="44"/>
        <v>1</v>
      </c>
      <c r="AB196" s="26">
        <f t="shared" si="44"/>
        <v>1</v>
      </c>
      <c r="AC196" s="26" t="str">
        <f t="shared" si="44"/>
        <v/>
      </c>
      <c r="AD196" s="26" t="str">
        <f t="shared" si="44"/>
        <v/>
      </c>
      <c r="AE196" s="26" t="str">
        <f t="shared" si="44"/>
        <v/>
      </c>
      <c r="AF196" s="26" t="str">
        <f t="shared" si="44"/>
        <v/>
      </c>
      <c r="AG196" s="26" t="str">
        <f t="shared" si="44"/>
        <v/>
      </c>
      <c r="AH196" s="26" t="str">
        <f t="shared" si="44"/>
        <v/>
      </c>
      <c r="AI196" s="26" t="str">
        <f t="shared" si="43"/>
        <v/>
      </c>
      <c r="AJ196" s="26" t="str">
        <f t="shared" si="43"/>
        <v/>
      </c>
      <c r="AK196" s="26" t="str">
        <f t="shared" si="43"/>
        <v/>
      </c>
      <c r="AL196" s="26" t="str">
        <f t="shared" si="43"/>
        <v/>
      </c>
      <c r="AM196" s="26" t="str">
        <f t="shared" si="43"/>
        <v/>
      </c>
      <c r="AN196" s="26" t="str">
        <f t="shared" si="43"/>
        <v/>
      </c>
      <c r="AO196" s="26" t="str">
        <f t="shared" si="43"/>
        <v/>
      </c>
      <c r="AP196" s="26" t="str">
        <f t="shared" si="43"/>
        <v/>
      </c>
      <c r="AQ196" s="26" t="str">
        <f t="shared" si="43"/>
        <v/>
      </c>
      <c r="AR196" s="26" t="str">
        <f t="shared" si="43"/>
        <v/>
      </c>
    </row>
    <row r="197" spans="1:44" x14ac:dyDescent="0.2">
      <c r="A197" s="24" t="s">
        <v>569</v>
      </c>
      <c r="B197" s="23">
        <f t="shared" si="33"/>
        <v>1</v>
      </c>
      <c r="C197" s="25" t="s">
        <v>805</v>
      </c>
      <c r="D197" s="26" t="str">
        <f t="shared" si="45"/>
        <v/>
      </c>
      <c r="E197" s="26" t="str">
        <f t="shared" si="45"/>
        <v/>
      </c>
      <c r="F197" s="26" t="str">
        <f t="shared" si="45"/>
        <v/>
      </c>
      <c r="G197" s="26" t="str">
        <f t="shared" si="45"/>
        <v/>
      </c>
      <c r="H197" s="26" t="str">
        <f t="shared" si="45"/>
        <v/>
      </c>
      <c r="I197" s="26" t="str">
        <f t="shared" si="45"/>
        <v/>
      </c>
      <c r="J197" s="26" t="str">
        <f t="shared" si="45"/>
        <v/>
      </c>
      <c r="K197" s="26" t="str">
        <f t="shared" si="45"/>
        <v/>
      </c>
      <c r="L197" s="26" t="str">
        <f t="shared" si="45"/>
        <v/>
      </c>
      <c r="M197" s="26" t="str">
        <f t="shared" si="45"/>
        <v/>
      </c>
      <c r="N197" s="26">
        <f t="shared" si="45"/>
        <v>1</v>
      </c>
      <c r="O197" s="26" t="str">
        <f t="shared" si="45"/>
        <v/>
      </c>
      <c r="P197" s="26" t="str">
        <f t="shared" si="45"/>
        <v/>
      </c>
      <c r="Q197" s="26" t="str">
        <f t="shared" si="45"/>
        <v/>
      </c>
      <c r="R197" s="26" t="str">
        <f t="shared" si="45"/>
        <v/>
      </c>
      <c r="S197" s="26" t="str">
        <f t="shared" ref="E197:T213" si="46">IF(ISERROR(FIND(S$2,$C197)),"",1)</f>
        <v/>
      </c>
      <c r="T197" s="26" t="str">
        <f t="shared" si="44"/>
        <v/>
      </c>
      <c r="U197" s="26" t="str">
        <f t="shared" si="44"/>
        <v/>
      </c>
      <c r="V197" s="26" t="str">
        <f t="shared" si="44"/>
        <v/>
      </c>
      <c r="W197" s="26" t="str">
        <f t="shared" si="44"/>
        <v/>
      </c>
      <c r="X197" s="26" t="str">
        <f t="shared" si="44"/>
        <v/>
      </c>
      <c r="Y197" s="26" t="str">
        <f t="shared" si="44"/>
        <v/>
      </c>
      <c r="Z197" s="26" t="str">
        <f t="shared" si="44"/>
        <v/>
      </c>
      <c r="AA197" s="26" t="str">
        <f t="shared" si="44"/>
        <v/>
      </c>
      <c r="AB197" s="26" t="str">
        <f t="shared" si="44"/>
        <v/>
      </c>
      <c r="AC197" s="26" t="str">
        <f t="shared" si="44"/>
        <v/>
      </c>
      <c r="AD197" s="26" t="str">
        <f t="shared" si="44"/>
        <v/>
      </c>
      <c r="AE197" s="26" t="str">
        <f t="shared" si="44"/>
        <v/>
      </c>
      <c r="AF197" s="26" t="str">
        <f t="shared" si="44"/>
        <v/>
      </c>
      <c r="AG197" s="26" t="str">
        <f t="shared" si="44"/>
        <v/>
      </c>
      <c r="AH197" s="26" t="str">
        <f t="shared" ref="AH197:AR219" si="47">IF(ISERROR(FIND(AH$2,$C197)),"",1)</f>
        <v/>
      </c>
      <c r="AI197" s="26" t="str">
        <f t="shared" si="47"/>
        <v/>
      </c>
      <c r="AJ197" s="26" t="str">
        <f t="shared" si="47"/>
        <v/>
      </c>
      <c r="AK197" s="26" t="str">
        <f t="shared" si="47"/>
        <v/>
      </c>
      <c r="AL197" s="26" t="str">
        <f t="shared" si="47"/>
        <v/>
      </c>
      <c r="AM197" s="26" t="str">
        <f t="shared" si="47"/>
        <v/>
      </c>
      <c r="AN197" s="26" t="str">
        <f t="shared" si="47"/>
        <v/>
      </c>
      <c r="AO197" s="26" t="str">
        <f t="shared" si="47"/>
        <v/>
      </c>
      <c r="AP197" s="26" t="str">
        <f t="shared" si="47"/>
        <v/>
      </c>
      <c r="AQ197" s="26" t="str">
        <f t="shared" si="47"/>
        <v/>
      </c>
      <c r="AR197" s="26" t="str">
        <f t="shared" si="47"/>
        <v/>
      </c>
    </row>
    <row r="198" spans="1:44" x14ac:dyDescent="0.2">
      <c r="A198" s="24" t="s">
        <v>575</v>
      </c>
      <c r="B198" s="23">
        <f t="shared" ref="B198:B262" si="48">SUM(D198:AR198)</f>
        <v>0</v>
      </c>
      <c r="C198" s="25" t="s">
        <v>233</v>
      </c>
      <c r="D198" s="26" t="str">
        <f t="shared" ref="D198:S228" si="49">IF(ISERROR(FIND(D$2,$C198)),"",1)</f>
        <v/>
      </c>
      <c r="E198" s="26" t="str">
        <f t="shared" si="46"/>
        <v/>
      </c>
      <c r="F198" s="26" t="str">
        <f t="shared" si="46"/>
        <v/>
      </c>
      <c r="G198" s="26" t="str">
        <f t="shared" si="46"/>
        <v/>
      </c>
      <c r="H198" s="26" t="str">
        <f t="shared" si="46"/>
        <v/>
      </c>
      <c r="I198" s="26" t="str">
        <f t="shared" si="46"/>
        <v/>
      </c>
      <c r="J198" s="26" t="str">
        <f t="shared" si="46"/>
        <v/>
      </c>
      <c r="K198" s="26" t="str">
        <f t="shared" si="46"/>
        <v/>
      </c>
      <c r="L198" s="26" t="str">
        <f t="shared" si="46"/>
        <v/>
      </c>
      <c r="M198" s="26" t="str">
        <f t="shared" si="46"/>
        <v/>
      </c>
      <c r="N198" s="26" t="str">
        <f t="shared" si="46"/>
        <v/>
      </c>
      <c r="O198" s="26" t="str">
        <f t="shared" si="46"/>
        <v/>
      </c>
      <c r="P198" s="26" t="str">
        <f t="shared" si="46"/>
        <v/>
      </c>
      <c r="Q198" s="26" t="str">
        <f t="shared" si="46"/>
        <v/>
      </c>
      <c r="R198" s="26" t="str">
        <f t="shared" si="46"/>
        <v/>
      </c>
      <c r="S198" s="26" t="str">
        <f t="shared" si="46"/>
        <v/>
      </c>
      <c r="T198" s="26" t="str">
        <f t="shared" si="46"/>
        <v/>
      </c>
      <c r="U198" s="26" t="str">
        <f t="shared" ref="U198:AJ220" si="50">IF(ISERROR(FIND(U$2,$C198)),"",1)</f>
        <v/>
      </c>
      <c r="V198" s="26" t="str">
        <f t="shared" si="50"/>
        <v/>
      </c>
      <c r="W198" s="26" t="str">
        <f t="shared" si="50"/>
        <v/>
      </c>
      <c r="X198" s="26" t="str">
        <f t="shared" si="50"/>
        <v/>
      </c>
      <c r="Y198" s="26" t="str">
        <f t="shared" si="50"/>
        <v/>
      </c>
      <c r="Z198" s="26" t="str">
        <f t="shared" si="50"/>
        <v/>
      </c>
      <c r="AA198" s="26" t="str">
        <f t="shared" si="50"/>
        <v/>
      </c>
      <c r="AB198" s="26" t="str">
        <f t="shared" si="50"/>
        <v/>
      </c>
      <c r="AC198" s="26" t="str">
        <f t="shared" si="50"/>
        <v/>
      </c>
      <c r="AD198" s="26" t="str">
        <f t="shared" si="50"/>
        <v/>
      </c>
      <c r="AE198" s="26" t="str">
        <f t="shared" si="50"/>
        <v/>
      </c>
      <c r="AF198" s="26" t="str">
        <f t="shared" si="50"/>
        <v/>
      </c>
      <c r="AG198" s="26" t="str">
        <f t="shared" si="50"/>
        <v/>
      </c>
      <c r="AH198" s="26" t="str">
        <f t="shared" si="50"/>
        <v/>
      </c>
      <c r="AI198" s="26" t="str">
        <f t="shared" si="50"/>
        <v/>
      </c>
      <c r="AJ198" s="26" t="str">
        <f t="shared" si="50"/>
        <v/>
      </c>
      <c r="AK198" s="26" t="str">
        <f t="shared" si="47"/>
        <v/>
      </c>
      <c r="AL198" s="26" t="str">
        <f t="shared" si="47"/>
        <v/>
      </c>
      <c r="AM198" s="26" t="str">
        <f t="shared" si="47"/>
        <v/>
      </c>
      <c r="AN198" s="26" t="str">
        <f t="shared" si="47"/>
        <v/>
      </c>
      <c r="AO198" s="26" t="str">
        <f t="shared" si="47"/>
        <v/>
      </c>
      <c r="AP198" s="26" t="str">
        <f t="shared" si="47"/>
        <v/>
      </c>
      <c r="AQ198" s="26" t="str">
        <f t="shared" si="47"/>
        <v/>
      </c>
      <c r="AR198" s="26" t="str">
        <f t="shared" si="47"/>
        <v/>
      </c>
    </row>
    <row r="199" spans="1:44" x14ac:dyDescent="0.2">
      <c r="A199" s="24" t="s">
        <v>74</v>
      </c>
      <c r="B199" s="23">
        <f t="shared" si="48"/>
        <v>6</v>
      </c>
      <c r="C199" s="25" t="s">
        <v>1420</v>
      </c>
      <c r="D199" s="26" t="str">
        <f t="shared" si="49"/>
        <v/>
      </c>
      <c r="E199" s="26" t="str">
        <f t="shared" si="46"/>
        <v/>
      </c>
      <c r="F199" s="26" t="str">
        <f t="shared" si="46"/>
        <v/>
      </c>
      <c r="G199" s="26">
        <f t="shared" si="46"/>
        <v>1</v>
      </c>
      <c r="H199" s="26" t="str">
        <f t="shared" si="46"/>
        <v/>
      </c>
      <c r="I199" s="26">
        <f t="shared" si="46"/>
        <v>1</v>
      </c>
      <c r="J199" s="26" t="str">
        <f t="shared" si="46"/>
        <v/>
      </c>
      <c r="K199" s="26">
        <f t="shared" si="46"/>
        <v>1</v>
      </c>
      <c r="L199" s="26" t="str">
        <f t="shared" si="46"/>
        <v/>
      </c>
      <c r="M199" s="26" t="str">
        <f t="shared" si="46"/>
        <v/>
      </c>
      <c r="N199" s="26">
        <f t="shared" si="46"/>
        <v>1</v>
      </c>
      <c r="O199" s="26">
        <f t="shared" si="46"/>
        <v>1</v>
      </c>
      <c r="P199" s="26" t="str">
        <f t="shared" si="46"/>
        <v/>
      </c>
      <c r="Q199" s="26">
        <f t="shared" si="46"/>
        <v>1</v>
      </c>
      <c r="R199" s="26" t="str">
        <f t="shared" si="46"/>
        <v/>
      </c>
      <c r="S199" s="26" t="str">
        <f t="shared" si="46"/>
        <v/>
      </c>
      <c r="T199" s="26" t="str">
        <f t="shared" si="46"/>
        <v/>
      </c>
      <c r="U199" s="26" t="str">
        <f t="shared" si="50"/>
        <v/>
      </c>
      <c r="V199" s="26" t="str">
        <f t="shared" si="50"/>
        <v/>
      </c>
      <c r="W199" s="26" t="str">
        <f t="shared" si="50"/>
        <v/>
      </c>
      <c r="X199" s="26" t="str">
        <f t="shared" si="50"/>
        <v/>
      </c>
      <c r="Y199" s="26" t="str">
        <f t="shared" si="50"/>
        <v/>
      </c>
      <c r="Z199" s="26" t="str">
        <f t="shared" si="50"/>
        <v/>
      </c>
      <c r="AA199" s="26" t="str">
        <f t="shared" si="50"/>
        <v/>
      </c>
      <c r="AB199" s="26" t="str">
        <f t="shared" si="50"/>
        <v/>
      </c>
      <c r="AC199" s="26" t="str">
        <f t="shared" si="50"/>
        <v/>
      </c>
      <c r="AD199" s="26" t="str">
        <f t="shared" si="50"/>
        <v/>
      </c>
      <c r="AE199" s="26" t="str">
        <f t="shared" si="50"/>
        <v/>
      </c>
      <c r="AF199" s="26" t="str">
        <f t="shared" si="50"/>
        <v/>
      </c>
      <c r="AG199" s="26" t="str">
        <f t="shared" si="50"/>
        <v/>
      </c>
      <c r="AH199" s="26" t="str">
        <f t="shared" si="50"/>
        <v/>
      </c>
      <c r="AI199" s="26" t="str">
        <f t="shared" si="50"/>
        <v/>
      </c>
      <c r="AJ199" s="26" t="str">
        <f t="shared" si="50"/>
        <v/>
      </c>
      <c r="AK199" s="26" t="str">
        <f t="shared" si="47"/>
        <v/>
      </c>
      <c r="AL199" s="26" t="str">
        <f t="shared" si="47"/>
        <v/>
      </c>
      <c r="AM199" s="26" t="str">
        <f t="shared" si="47"/>
        <v/>
      </c>
      <c r="AN199" s="26" t="str">
        <f t="shared" si="47"/>
        <v/>
      </c>
      <c r="AO199" s="26" t="str">
        <f t="shared" si="47"/>
        <v/>
      </c>
      <c r="AP199" s="26" t="str">
        <f t="shared" si="47"/>
        <v/>
      </c>
      <c r="AQ199" s="26" t="str">
        <f t="shared" si="47"/>
        <v/>
      </c>
      <c r="AR199" s="26" t="str">
        <f t="shared" si="47"/>
        <v/>
      </c>
    </row>
    <row r="200" spans="1:44" x14ac:dyDescent="0.2">
      <c r="A200" s="27" t="s">
        <v>959</v>
      </c>
      <c r="B200" s="23">
        <f t="shared" si="48"/>
        <v>0</v>
      </c>
      <c r="D200" s="26" t="str">
        <f t="shared" si="49"/>
        <v/>
      </c>
      <c r="E200" s="26" t="str">
        <f t="shared" si="46"/>
        <v/>
      </c>
      <c r="F200" s="26" t="str">
        <f t="shared" si="46"/>
        <v/>
      </c>
      <c r="G200" s="26" t="str">
        <f t="shared" si="46"/>
        <v/>
      </c>
      <c r="H200" s="26" t="str">
        <f t="shared" si="46"/>
        <v/>
      </c>
      <c r="I200" s="26" t="str">
        <f t="shared" si="46"/>
        <v/>
      </c>
      <c r="J200" s="26" t="str">
        <f t="shared" si="46"/>
        <v/>
      </c>
      <c r="K200" s="26" t="str">
        <f t="shared" si="46"/>
        <v/>
      </c>
      <c r="L200" s="26" t="str">
        <f t="shared" si="46"/>
        <v/>
      </c>
      <c r="M200" s="26" t="str">
        <f t="shared" si="46"/>
        <v/>
      </c>
      <c r="N200" s="26" t="str">
        <f t="shared" si="46"/>
        <v/>
      </c>
      <c r="O200" s="26" t="str">
        <f t="shared" si="46"/>
        <v/>
      </c>
      <c r="P200" s="26" t="str">
        <f t="shared" si="46"/>
        <v/>
      </c>
      <c r="Q200" s="26" t="str">
        <f t="shared" si="46"/>
        <v/>
      </c>
      <c r="R200" s="26" t="str">
        <f t="shared" si="46"/>
        <v/>
      </c>
      <c r="S200" s="26" t="str">
        <f t="shared" si="46"/>
        <v/>
      </c>
      <c r="T200" s="26" t="str">
        <f t="shared" si="46"/>
        <v/>
      </c>
      <c r="U200" s="26" t="str">
        <f t="shared" si="50"/>
        <v/>
      </c>
      <c r="V200" s="26" t="str">
        <f t="shared" si="50"/>
        <v/>
      </c>
      <c r="W200" s="26" t="str">
        <f t="shared" si="50"/>
        <v/>
      </c>
      <c r="X200" s="26" t="str">
        <f t="shared" si="50"/>
        <v/>
      </c>
      <c r="Y200" s="26" t="str">
        <f t="shared" si="50"/>
        <v/>
      </c>
      <c r="Z200" s="26" t="str">
        <f t="shared" si="50"/>
        <v/>
      </c>
      <c r="AA200" s="26" t="str">
        <f t="shared" si="50"/>
        <v/>
      </c>
      <c r="AB200" s="26" t="str">
        <f t="shared" si="50"/>
        <v/>
      </c>
      <c r="AC200" s="26" t="str">
        <f t="shared" si="50"/>
        <v/>
      </c>
      <c r="AD200" s="26" t="str">
        <f t="shared" si="50"/>
        <v/>
      </c>
      <c r="AE200" s="26" t="str">
        <f t="shared" si="50"/>
        <v/>
      </c>
      <c r="AF200" s="26" t="str">
        <f t="shared" si="50"/>
        <v/>
      </c>
      <c r="AG200" s="26" t="str">
        <f t="shared" si="50"/>
        <v/>
      </c>
      <c r="AH200" s="26" t="str">
        <f t="shared" si="50"/>
        <v/>
      </c>
      <c r="AI200" s="26" t="str">
        <f t="shared" si="50"/>
        <v/>
      </c>
      <c r="AJ200" s="26" t="str">
        <f t="shared" si="50"/>
        <v/>
      </c>
      <c r="AK200" s="26" t="str">
        <f t="shared" si="47"/>
        <v/>
      </c>
      <c r="AL200" s="26" t="str">
        <f t="shared" si="47"/>
        <v/>
      </c>
      <c r="AM200" s="26" t="str">
        <f t="shared" si="47"/>
        <v/>
      </c>
      <c r="AN200" s="26" t="str">
        <f t="shared" si="47"/>
        <v/>
      </c>
      <c r="AO200" s="26" t="str">
        <f t="shared" si="47"/>
        <v/>
      </c>
      <c r="AP200" s="26" t="str">
        <f t="shared" si="47"/>
        <v/>
      </c>
      <c r="AQ200" s="26" t="str">
        <f t="shared" si="47"/>
        <v/>
      </c>
      <c r="AR200" s="26" t="str">
        <f t="shared" si="47"/>
        <v/>
      </c>
    </row>
    <row r="201" spans="1:44" x14ac:dyDescent="0.2">
      <c r="A201" s="24" t="s">
        <v>63</v>
      </c>
      <c r="B201" s="23">
        <f t="shared" si="48"/>
        <v>1</v>
      </c>
      <c r="C201" s="25">
        <v>89</v>
      </c>
      <c r="D201" s="26" t="str">
        <f t="shared" si="49"/>
        <v/>
      </c>
      <c r="E201" s="26" t="str">
        <f t="shared" si="46"/>
        <v/>
      </c>
      <c r="F201" s="26" t="str">
        <f t="shared" si="46"/>
        <v/>
      </c>
      <c r="G201" s="26" t="str">
        <f t="shared" si="46"/>
        <v/>
      </c>
      <c r="H201" s="26" t="str">
        <f t="shared" si="46"/>
        <v/>
      </c>
      <c r="I201" s="26" t="str">
        <f t="shared" si="46"/>
        <v/>
      </c>
      <c r="J201" s="26" t="str">
        <f t="shared" si="46"/>
        <v/>
      </c>
      <c r="K201" s="26" t="str">
        <f t="shared" si="46"/>
        <v/>
      </c>
      <c r="L201" s="26" t="str">
        <f t="shared" si="46"/>
        <v/>
      </c>
      <c r="M201" s="26" t="str">
        <f t="shared" si="46"/>
        <v/>
      </c>
      <c r="N201" s="26" t="str">
        <f t="shared" si="46"/>
        <v/>
      </c>
      <c r="O201" s="26" t="str">
        <f t="shared" si="46"/>
        <v/>
      </c>
      <c r="P201" s="26" t="str">
        <f t="shared" si="46"/>
        <v/>
      </c>
      <c r="Q201" s="26" t="str">
        <f t="shared" si="46"/>
        <v/>
      </c>
      <c r="R201" s="26" t="str">
        <f t="shared" si="46"/>
        <v/>
      </c>
      <c r="S201" s="26" t="str">
        <f t="shared" si="46"/>
        <v/>
      </c>
      <c r="T201" s="26" t="str">
        <f t="shared" si="46"/>
        <v/>
      </c>
      <c r="U201" s="26">
        <f t="shared" si="50"/>
        <v>1</v>
      </c>
      <c r="V201" s="26" t="str">
        <f t="shared" si="50"/>
        <v/>
      </c>
      <c r="W201" s="26" t="str">
        <f t="shared" si="50"/>
        <v/>
      </c>
      <c r="X201" s="26" t="str">
        <f t="shared" si="50"/>
        <v/>
      </c>
      <c r="Y201" s="26" t="str">
        <f t="shared" si="50"/>
        <v/>
      </c>
      <c r="Z201" s="26" t="str">
        <f t="shared" si="50"/>
        <v/>
      </c>
      <c r="AA201" s="26" t="str">
        <f t="shared" si="50"/>
        <v/>
      </c>
      <c r="AB201" s="26" t="str">
        <f t="shared" si="50"/>
        <v/>
      </c>
      <c r="AC201" s="26" t="str">
        <f t="shared" si="50"/>
        <v/>
      </c>
      <c r="AD201" s="26" t="str">
        <f t="shared" si="50"/>
        <v/>
      </c>
      <c r="AE201" s="26" t="str">
        <f t="shared" si="50"/>
        <v/>
      </c>
      <c r="AF201" s="26" t="str">
        <f t="shared" si="50"/>
        <v/>
      </c>
      <c r="AG201" s="26" t="str">
        <f t="shared" si="50"/>
        <v/>
      </c>
      <c r="AH201" s="26" t="str">
        <f t="shared" si="50"/>
        <v/>
      </c>
      <c r="AI201" s="26" t="str">
        <f t="shared" si="50"/>
        <v/>
      </c>
      <c r="AJ201" s="26" t="str">
        <f t="shared" si="50"/>
        <v/>
      </c>
      <c r="AK201" s="26" t="str">
        <f t="shared" si="47"/>
        <v/>
      </c>
      <c r="AL201" s="26" t="str">
        <f t="shared" si="47"/>
        <v/>
      </c>
      <c r="AM201" s="26" t="str">
        <f t="shared" si="47"/>
        <v/>
      </c>
      <c r="AN201" s="26" t="str">
        <f t="shared" si="47"/>
        <v/>
      </c>
      <c r="AO201" s="26" t="str">
        <f t="shared" si="47"/>
        <v/>
      </c>
      <c r="AP201" s="26" t="str">
        <f t="shared" si="47"/>
        <v/>
      </c>
      <c r="AQ201" s="26" t="str">
        <f t="shared" si="47"/>
        <v/>
      </c>
      <c r="AR201" s="26" t="str">
        <f t="shared" si="47"/>
        <v/>
      </c>
    </row>
    <row r="202" spans="1:44" x14ac:dyDescent="0.2">
      <c r="A202" s="24" t="s">
        <v>28</v>
      </c>
      <c r="B202" s="23">
        <f t="shared" si="48"/>
        <v>2</v>
      </c>
      <c r="C202" s="25" t="s">
        <v>828</v>
      </c>
      <c r="D202" s="26">
        <f t="shared" si="49"/>
        <v>1</v>
      </c>
      <c r="E202" s="26" t="str">
        <f t="shared" si="46"/>
        <v/>
      </c>
      <c r="F202" s="26" t="str">
        <f t="shared" si="46"/>
        <v/>
      </c>
      <c r="G202" s="26" t="str">
        <f t="shared" si="46"/>
        <v/>
      </c>
      <c r="H202" s="26" t="str">
        <f t="shared" si="46"/>
        <v/>
      </c>
      <c r="I202" s="26" t="str">
        <f t="shared" si="46"/>
        <v/>
      </c>
      <c r="J202" s="26" t="str">
        <f t="shared" si="46"/>
        <v/>
      </c>
      <c r="K202" s="26" t="str">
        <f t="shared" si="46"/>
        <v/>
      </c>
      <c r="L202" s="26" t="str">
        <f t="shared" si="46"/>
        <v/>
      </c>
      <c r="M202" s="26" t="str">
        <f t="shared" si="46"/>
        <v/>
      </c>
      <c r="N202" s="26" t="str">
        <f t="shared" si="46"/>
        <v/>
      </c>
      <c r="O202" s="26" t="str">
        <f t="shared" si="46"/>
        <v/>
      </c>
      <c r="P202" s="26" t="str">
        <f t="shared" si="46"/>
        <v/>
      </c>
      <c r="Q202" s="26" t="str">
        <f t="shared" si="46"/>
        <v/>
      </c>
      <c r="R202" s="26" t="str">
        <f t="shared" si="46"/>
        <v/>
      </c>
      <c r="S202" s="26" t="str">
        <f t="shared" si="46"/>
        <v/>
      </c>
      <c r="T202" s="26" t="str">
        <f t="shared" si="46"/>
        <v/>
      </c>
      <c r="U202" s="26" t="str">
        <f t="shared" si="50"/>
        <v/>
      </c>
      <c r="V202" s="26" t="str">
        <f t="shared" si="50"/>
        <v/>
      </c>
      <c r="W202" s="26" t="str">
        <f t="shared" si="50"/>
        <v/>
      </c>
      <c r="X202" s="26" t="str">
        <f t="shared" si="50"/>
        <v/>
      </c>
      <c r="Y202" s="26" t="str">
        <f t="shared" si="50"/>
        <v/>
      </c>
      <c r="Z202" s="26" t="str">
        <f t="shared" si="50"/>
        <v/>
      </c>
      <c r="AA202" s="26" t="str">
        <f t="shared" si="50"/>
        <v/>
      </c>
      <c r="AB202" s="26" t="str">
        <f t="shared" si="50"/>
        <v/>
      </c>
      <c r="AC202" s="26" t="str">
        <f t="shared" si="50"/>
        <v/>
      </c>
      <c r="AD202" s="26" t="str">
        <f t="shared" si="50"/>
        <v/>
      </c>
      <c r="AE202" s="26" t="str">
        <f t="shared" si="50"/>
        <v/>
      </c>
      <c r="AF202" s="26" t="str">
        <f t="shared" si="50"/>
        <v/>
      </c>
      <c r="AG202" s="26" t="str">
        <f t="shared" si="50"/>
        <v/>
      </c>
      <c r="AH202" s="26" t="str">
        <f t="shared" si="50"/>
        <v/>
      </c>
      <c r="AI202" s="26" t="str">
        <f t="shared" si="50"/>
        <v/>
      </c>
      <c r="AJ202" s="26" t="str">
        <f t="shared" si="50"/>
        <v/>
      </c>
      <c r="AK202" s="26" t="str">
        <f t="shared" si="47"/>
        <v/>
      </c>
      <c r="AL202" s="26">
        <f t="shared" si="47"/>
        <v>1</v>
      </c>
      <c r="AM202" s="26" t="str">
        <f t="shared" si="47"/>
        <v/>
      </c>
      <c r="AN202" s="26" t="str">
        <f t="shared" si="47"/>
        <v/>
      </c>
      <c r="AO202" s="26" t="str">
        <f t="shared" si="47"/>
        <v/>
      </c>
      <c r="AP202" s="26" t="str">
        <f t="shared" si="47"/>
        <v/>
      </c>
      <c r="AQ202" s="26" t="str">
        <f t="shared" si="47"/>
        <v/>
      </c>
      <c r="AR202" s="26" t="str">
        <f t="shared" si="47"/>
        <v/>
      </c>
    </row>
    <row r="203" spans="1:44" x14ac:dyDescent="0.2">
      <c r="A203" s="24" t="s">
        <v>29</v>
      </c>
      <c r="B203" s="23">
        <f t="shared" si="48"/>
        <v>3</v>
      </c>
      <c r="C203" s="25" t="s">
        <v>1363</v>
      </c>
      <c r="D203" s="26">
        <f t="shared" si="49"/>
        <v>1</v>
      </c>
      <c r="E203" s="26" t="str">
        <f t="shared" si="46"/>
        <v/>
      </c>
      <c r="F203" s="26" t="str">
        <f t="shared" si="46"/>
        <v/>
      </c>
      <c r="G203" s="26" t="str">
        <f t="shared" si="46"/>
        <v/>
      </c>
      <c r="H203" s="26" t="str">
        <f t="shared" si="46"/>
        <v/>
      </c>
      <c r="I203" s="26" t="str">
        <f t="shared" si="46"/>
        <v/>
      </c>
      <c r="J203" s="26" t="str">
        <f t="shared" si="46"/>
        <v/>
      </c>
      <c r="K203" s="26" t="str">
        <f t="shared" si="46"/>
        <v/>
      </c>
      <c r="L203" s="26" t="str">
        <f t="shared" si="46"/>
        <v/>
      </c>
      <c r="M203" s="26" t="str">
        <f t="shared" si="46"/>
        <v/>
      </c>
      <c r="N203" s="26" t="str">
        <f t="shared" si="46"/>
        <v/>
      </c>
      <c r="O203" s="26" t="str">
        <f t="shared" si="46"/>
        <v/>
      </c>
      <c r="P203" s="26" t="str">
        <f t="shared" si="46"/>
        <v/>
      </c>
      <c r="Q203" s="26" t="str">
        <f t="shared" si="46"/>
        <v/>
      </c>
      <c r="R203" s="26" t="str">
        <f t="shared" si="46"/>
        <v/>
      </c>
      <c r="S203" s="26" t="str">
        <f t="shared" si="46"/>
        <v/>
      </c>
      <c r="T203" s="26" t="str">
        <f t="shared" si="46"/>
        <v/>
      </c>
      <c r="U203" s="26" t="str">
        <f t="shared" si="50"/>
        <v/>
      </c>
      <c r="V203" s="26" t="str">
        <f t="shared" si="50"/>
        <v/>
      </c>
      <c r="W203" s="26" t="str">
        <f t="shared" si="50"/>
        <v/>
      </c>
      <c r="X203" s="26" t="str">
        <f t="shared" si="50"/>
        <v/>
      </c>
      <c r="Y203" s="26" t="str">
        <f t="shared" si="50"/>
        <v/>
      </c>
      <c r="Z203" s="26" t="str">
        <f t="shared" si="50"/>
        <v/>
      </c>
      <c r="AA203" s="26" t="str">
        <f t="shared" si="50"/>
        <v/>
      </c>
      <c r="AB203" s="26">
        <f t="shared" si="50"/>
        <v>1</v>
      </c>
      <c r="AC203" s="26" t="str">
        <f t="shared" si="50"/>
        <v/>
      </c>
      <c r="AD203" s="26" t="str">
        <f t="shared" si="50"/>
        <v/>
      </c>
      <c r="AE203" s="26" t="str">
        <f t="shared" si="50"/>
        <v/>
      </c>
      <c r="AF203" s="26" t="str">
        <f t="shared" si="50"/>
        <v/>
      </c>
      <c r="AG203" s="26" t="str">
        <f t="shared" si="50"/>
        <v/>
      </c>
      <c r="AH203" s="26" t="str">
        <f t="shared" si="50"/>
        <v/>
      </c>
      <c r="AI203" s="26" t="str">
        <f t="shared" si="50"/>
        <v/>
      </c>
      <c r="AJ203" s="26" t="str">
        <f t="shared" si="50"/>
        <v/>
      </c>
      <c r="AK203" s="26" t="str">
        <f t="shared" si="47"/>
        <v/>
      </c>
      <c r="AL203" s="26">
        <f t="shared" si="47"/>
        <v>1</v>
      </c>
      <c r="AM203" s="26" t="str">
        <f t="shared" si="47"/>
        <v/>
      </c>
      <c r="AN203" s="26" t="str">
        <f t="shared" si="47"/>
        <v/>
      </c>
      <c r="AO203" s="26" t="str">
        <f t="shared" si="47"/>
        <v/>
      </c>
      <c r="AP203" s="26" t="str">
        <f t="shared" si="47"/>
        <v/>
      </c>
      <c r="AQ203" s="26" t="str">
        <f t="shared" si="47"/>
        <v/>
      </c>
      <c r="AR203" s="26" t="str">
        <f t="shared" si="47"/>
        <v/>
      </c>
    </row>
    <row r="204" spans="1:44" x14ac:dyDescent="0.2">
      <c r="A204" s="24" t="s">
        <v>595</v>
      </c>
      <c r="B204" s="23">
        <f t="shared" si="48"/>
        <v>1</v>
      </c>
      <c r="C204" s="25">
        <v>72</v>
      </c>
      <c r="D204" s="26">
        <f t="shared" si="49"/>
        <v>1</v>
      </c>
      <c r="E204" s="26" t="str">
        <f t="shared" si="46"/>
        <v/>
      </c>
      <c r="F204" s="26" t="str">
        <f t="shared" si="46"/>
        <v/>
      </c>
      <c r="G204" s="26" t="str">
        <f t="shared" si="46"/>
        <v/>
      </c>
      <c r="H204" s="26" t="str">
        <f t="shared" si="46"/>
        <v/>
      </c>
      <c r="I204" s="26" t="str">
        <f t="shared" si="46"/>
        <v/>
      </c>
      <c r="J204" s="26" t="str">
        <f t="shared" si="46"/>
        <v/>
      </c>
      <c r="K204" s="26" t="str">
        <f t="shared" si="46"/>
        <v/>
      </c>
      <c r="L204" s="26" t="str">
        <f t="shared" si="46"/>
        <v/>
      </c>
      <c r="M204" s="26" t="str">
        <f t="shared" si="46"/>
        <v/>
      </c>
      <c r="N204" s="26" t="str">
        <f t="shared" si="46"/>
        <v/>
      </c>
      <c r="O204" s="26" t="str">
        <f t="shared" si="46"/>
        <v/>
      </c>
      <c r="P204" s="26" t="str">
        <f t="shared" si="46"/>
        <v/>
      </c>
      <c r="Q204" s="26" t="str">
        <f t="shared" si="46"/>
        <v/>
      </c>
      <c r="R204" s="26" t="str">
        <f t="shared" si="46"/>
        <v/>
      </c>
      <c r="S204" s="26" t="str">
        <f t="shared" si="46"/>
        <v/>
      </c>
      <c r="T204" s="26" t="str">
        <f t="shared" si="46"/>
        <v/>
      </c>
      <c r="U204" s="26" t="str">
        <f t="shared" si="50"/>
        <v/>
      </c>
      <c r="V204" s="26" t="str">
        <f t="shared" si="50"/>
        <v/>
      </c>
      <c r="W204" s="26" t="str">
        <f t="shared" si="50"/>
        <v/>
      </c>
      <c r="X204" s="26" t="str">
        <f t="shared" si="50"/>
        <v/>
      </c>
      <c r="Y204" s="26" t="str">
        <f t="shared" si="50"/>
        <v/>
      </c>
      <c r="Z204" s="26" t="str">
        <f t="shared" si="50"/>
        <v/>
      </c>
      <c r="AA204" s="26" t="str">
        <f t="shared" si="50"/>
        <v/>
      </c>
      <c r="AB204" s="26" t="str">
        <f t="shared" si="50"/>
        <v/>
      </c>
      <c r="AC204" s="26" t="str">
        <f t="shared" si="50"/>
        <v/>
      </c>
      <c r="AD204" s="26" t="str">
        <f t="shared" si="50"/>
        <v/>
      </c>
      <c r="AE204" s="26" t="str">
        <f t="shared" si="50"/>
        <v/>
      </c>
      <c r="AF204" s="26" t="str">
        <f t="shared" si="50"/>
        <v/>
      </c>
      <c r="AG204" s="26" t="str">
        <f t="shared" si="50"/>
        <v/>
      </c>
      <c r="AH204" s="26" t="str">
        <f t="shared" si="50"/>
        <v/>
      </c>
      <c r="AI204" s="26" t="str">
        <f t="shared" si="50"/>
        <v/>
      </c>
      <c r="AJ204" s="26" t="str">
        <f t="shared" si="50"/>
        <v/>
      </c>
      <c r="AK204" s="26" t="str">
        <f t="shared" si="47"/>
        <v/>
      </c>
      <c r="AL204" s="26" t="str">
        <f t="shared" si="47"/>
        <v/>
      </c>
      <c r="AM204" s="26" t="str">
        <f t="shared" si="47"/>
        <v/>
      </c>
      <c r="AN204" s="26" t="str">
        <f t="shared" si="47"/>
        <v/>
      </c>
      <c r="AO204" s="26" t="str">
        <f t="shared" si="47"/>
        <v/>
      </c>
      <c r="AP204" s="26" t="str">
        <f t="shared" si="47"/>
        <v/>
      </c>
      <c r="AQ204" s="26" t="str">
        <f t="shared" si="47"/>
        <v/>
      </c>
      <c r="AR204" s="26" t="str">
        <f t="shared" si="47"/>
        <v/>
      </c>
    </row>
    <row r="205" spans="1:44" x14ac:dyDescent="0.2">
      <c r="A205" s="24" t="s">
        <v>59</v>
      </c>
      <c r="B205" s="23">
        <f t="shared" si="48"/>
        <v>3</v>
      </c>
      <c r="C205" s="25" t="s">
        <v>1382</v>
      </c>
      <c r="D205" s="26">
        <f t="shared" si="49"/>
        <v>1</v>
      </c>
      <c r="E205" s="26" t="str">
        <f t="shared" si="46"/>
        <v/>
      </c>
      <c r="F205" s="26" t="str">
        <f t="shared" si="46"/>
        <v/>
      </c>
      <c r="G205" s="26" t="str">
        <f t="shared" si="46"/>
        <v/>
      </c>
      <c r="H205" s="26" t="str">
        <f t="shared" si="46"/>
        <v/>
      </c>
      <c r="I205" s="26" t="str">
        <f t="shared" si="46"/>
        <v/>
      </c>
      <c r="J205" s="26" t="str">
        <f t="shared" si="46"/>
        <v/>
      </c>
      <c r="K205" s="26" t="str">
        <f t="shared" si="46"/>
        <v/>
      </c>
      <c r="L205" s="26" t="str">
        <f t="shared" si="46"/>
        <v/>
      </c>
      <c r="M205" s="26" t="str">
        <f t="shared" si="46"/>
        <v/>
      </c>
      <c r="N205" s="26" t="str">
        <f t="shared" si="46"/>
        <v/>
      </c>
      <c r="O205" s="26" t="str">
        <f t="shared" si="46"/>
        <v/>
      </c>
      <c r="P205" s="26" t="str">
        <f t="shared" si="46"/>
        <v/>
      </c>
      <c r="Q205" s="26" t="str">
        <f t="shared" si="46"/>
        <v/>
      </c>
      <c r="R205" s="26" t="str">
        <f t="shared" si="46"/>
        <v/>
      </c>
      <c r="S205" s="26" t="str">
        <f t="shared" si="46"/>
        <v/>
      </c>
      <c r="T205" s="26" t="str">
        <f t="shared" si="46"/>
        <v/>
      </c>
      <c r="U205" s="26" t="str">
        <f t="shared" si="50"/>
        <v/>
      </c>
      <c r="V205" s="26">
        <f t="shared" si="50"/>
        <v>1</v>
      </c>
      <c r="W205" s="26" t="str">
        <f t="shared" si="50"/>
        <v/>
      </c>
      <c r="X205" s="26" t="str">
        <f t="shared" si="50"/>
        <v/>
      </c>
      <c r="Y205" s="26" t="str">
        <f t="shared" si="50"/>
        <v/>
      </c>
      <c r="Z205" s="26" t="str">
        <f t="shared" si="50"/>
        <v/>
      </c>
      <c r="AA205" s="26">
        <f t="shared" si="50"/>
        <v>1</v>
      </c>
      <c r="AB205" s="26" t="str">
        <f t="shared" si="50"/>
        <v/>
      </c>
      <c r="AC205" s="26" t="str">
        <f t="shared" si="50"/>
        <v/>
      </c>
      <c r="AD205" s="26" t="str">
        <f t="shared" si="50"/>
        <v/>
      </c>
      <c r="AE205" s="26" t="str">
        <f t="shared" si="50"/>
        <v/>
      </c>
      <c r="AF205" s="26" t="str">
        <f t="shared" si="50"/>
        <v/>
      </c>
      <c r="AG205" s="26" t="str">
        <f t="shared" si="50"/>
        <v/>
      </c>
      <c r="AH205" s="26" t="str">
        <f t="shared" si="50"/>
        <v/>
      </c>
      <c r="AI205" s="26" t="str">
        <f t="shared" si="50"/>
        <v/>
      </c>
      <c r="AJ205" s="26" t="str">
        <f t="shared" si="50"/>
        <v/>
      </c>
      <c r="AK205" s="26" t="str">
        <f t="shared" si="47"/>
        <v/>
      </c>
      <c r="AL205" s="26" t="str">
        <f t="shared" si="47"/>
        <v/>
      </c>
      <c r="AM205" s="26" t="str">
        <f t="shared" si="47"/>
        <v/>
      </c>
      <c r="AN205" s="26" t="str">
        <f t="shared" si="47"/>
        <v/>
      </c>
      <c r="AO205" s="26" t="str">
        <f t="shared" si="47"/>
        <v/>
      </c>
      <c r="AP205" s="26" t="str">
        <f t="shared" si="47"/>
        <v/>
      </c>
      <c r="AQ205" s="26" t="str">
        <f t="shared" si="47"/>
        <v/>
      </c>
      <c r="AR205" s="26" t="str">
        <f t="shared" si="47"/>
        <v/>
      </c>
    </row>
    <row r="206" spans="1:44" x14ac:dyDescent="0.2">
      <c r="A206" s="24" t="s">
        <v>596</v>
      </c>
      <c r="B206" s="23">
        <f t="shared" si="48"/>
        <v>5</v>
      </c>
      <c r="C206" s="25" t="s">
        <v>829</v>
      </c>
      <c r="D206" s="26">
        <f t="shared" si="49"/>
        <v>1</v>
      </c>
      <c r="E206" s="26" t="str">
        <f t="shared" si="46"/>
        <v/>
      </c>
      <c r="F206" s="26" t="str">
        <f t="shared" si="46"/>
        <v/>
      </c>
      <c r="G206" s="26" t="str">
        <f t="shared" si="46"/>
        <v/>
      </c>
      <c r="H206" s="26" t="str">
        <f t="shared" si="46"/>
        <v/>
      </c>
      <c r="I206" s="26" t="str">
        <f t="shared" si="46"/>
        <v/>
      </c>
      <c r="J206" s="26" t="str">
        <f t="shared" si="46"/>
        <v/>
      </c>
      <c r="K206" s="26" t="str">
        <f t="shared" si="46"/>
        <v/>
      </c>
      <c r="L206" s="26" t="str">
        <f t="shared" si="46"/>
        <v/>
      </c>
      <c r="M206" s="26" t="str">
        <f t="shared" si="46"/>
        <v/>
      </c>
      <c r="N206" s="26" t="str">
        <f t="shared" si="46"/>
        <v/>
      </c>
      <c r="O206" s="26" t="str">
        <f t="shared" si="46"/>
        <v/>
      </c>
      <c r="P206" s="26" t="str">
        <f t="shared" si="46"/>
        <v/>
      </c>
      <c r="Q206" s="26" t="str">
        <f t="shared" si="46"/>
        <v/>
      </c>
      <c r="R206" s="26" t="str">
        <f t="shared" si="46"/>
        <v/>
      </c>
      <c r="S206" s="26" t="str">
        <f t="shared" si="46"/>
        <v/>
      </c>
      <c r="T206" s="26" t="str">
        <f t="shared" si="46"/>
        <v/>
      </c>
      <c r="U206" s="26" t="str">
        <f t="shared" si="50"/>
        <v/>
      </c>
      <c r="V206" s="26">
        <f t="shared" si="50"/>
        <v>1</v>
      </c>
      <c r="W206" s="26" t="str">
        <f t="shared" si="50"/>
        <v/>
      </c>
      <c r="X206" s="26" t="str">
        <f t="shared" si="50"/>
        <v/>
      </c>
      <c r="Y206" s="26" t="str">
        <f t="shared" si="50"/>
        <v/>
      </c>
      <c r="Z206" s="26">
        <f t="shared" si="50"/>
        <v>1</v>
      </c>
      <c r="AA206" s="26">
        <f t="shared" si="50"/>
        <v>1</v>
      </c>
      <c r="AB206" s="26">
        <f t="shared" si="50"/>
        <v>1</v>
      </c>
      <c r="AC206" s="26" t="str">
        <f t="shared" si="50"/>
        <v/>
      </c>
      <c r="AD206" s="26" t="str">
        <f t="shared" si="50"/>
        <v/>
      </c>
      <c r="AE206" s="26" t="str">
        <f t="shared" si="50"/>
        <v/>
      </c>
      <c r="AF206" s="26" t="str">
        <f t="shared" si="50"/>
        <v/>
      </c>
      <c r="AG206" s="26" t="str">
        <f t="shared" si="50"/>
        <v/>
      </c>
      <c r="AH206" s="26" t="str">
        <f t="shared" si="50"/>
        <v/>
      </c>
      <c r="AI206" s="26" t="str">
        <f t="shared" si="50"/>
        <v/>
      </c>
      <c r="AJ206" s="26" t="str">
        <f t="shared" si="50"/>
        <v/>
      </c>
      <c r="AK206" s="26" t="str">
        <f t="shared" si="47"/>
        <v/>
      </c>
      <c r="AL206" s="26" t="str">
        <f t="shared" si="47"/>
        <v/>
      </c>
      <c r="AM206" s="26" t="str">
        <f t="shared" si="47"/>
        <v/>
      </c>
      <c r="AN206" s="26" t="str">
        <f t="shared" si="47"/>
        <v/>
      </c>
      <c r="AO206" s="26" t="str">
        <f t="shared" si="47"/>
        <v/>
      </c>
      <c r="AP206" s="26" t="str">
        <f t="shared" si="47"/>
        <v/>
      </c>
      <c r="AQ206" s="26" t="str">
        <f t="shared" si="47"/>
        <v/>
      </c>
      <c r="AR206" s="26" t="str">
        <f t="shared" si="47"/>
        <v/>
      </c>
    </row>
    <row r="207" spans="1:44" x14ac:dyDescent="0.2">
      <c r="A207" s="24" t="s">
        <v>597</v>
      </c>
      <c r="B207" s="23">
        <f t="shared" si="48"/>
        <v>2</v>
      </c>
      <c r="C207" s="25" t="s">
        <v>830</v>
      </c>
      <c r="D207" s="26">
        <f t="shared" si="49"/>
        <v>1</v>
      </c>
      <c r="E207" s="26" t="str">
        <f t="shared" si="46"/>
        <v/>
      </c>
      <c r="F207" s="26" t="str">
        <f t="shared" si="46"/>
        <v/>
      </c>
      <c r="G207" s="26" t="str">
        <f t="shared" si="46"/>
        <v/>
      </c>
      <c r="H207" s="26" t="str">
        <f t="shared" si="46"/>
        <v/>
      </c>
      <c r="I207" s="26" t="str">
        <f t="shared" si="46"/>
        <v/>
      </c>
      <c r="J207" s="26" t="str">
        <f t="shared" si="46"/>
        <v/>
      </c>
      <c r="K207" s="26" t="str">
        <f t="shared" si="46"/>
        <v/>
      </c>
      <c r="L207" s="26" t="str">
        <f t="shared" si="46"/>
        <v/>
      </c>
      <c r="M207" s="26" t="str">
        <f t="shared" si="46"/>
        <v/>
      </c>
      <c r="N207" s="26" t="str">
        <f t="shared" si="46"/>
        <v/>
      </c>
      <c r="O207" s="26" t="str">
        <f t="shared" si="46"/>
        <v/>
      </c>
      <c r="P207" s="26" t="str">
        <f t="shared" si="46"/>
        <v/>
      </c>
      <c r="Q207" s="26" t="str">
        <f t="shared" si="46"/>
        <v/>
      </c>
      <c r="R207" s="26" t="str">
        <f t="shared" si="46"/>
        <v/>
      </c>
      <c r="S207" s="26" t="str">
        <f t="shared" si="46"/>
        <v/>
      </c>
      <c r="T207" s="26" t="str">
        <f t="shared" si="46"/>
        <v/>
      </c>
      <c r="U207" s="26" t="str">
        <f t="shared" si="50"/>
        <v/>
      </c>
      <c r="V207" s="26" t="str">
        <f t="shared" si="50"/>
        <v/>
      </c>
      <c r="W207" s="26" t="str">
        <f t="shared" si="50"/>
        <v/>
      </c>
      <c r="X207" s="26" t="str">
        <f t="shared" si="50"/>
        <v/>
      </c>
      <c r="Y207" s="26" t="str">
        <f t="shared" si="50"/>
        <v/>
      </c>
      <c r="Z207" s="26" t="str">
        <f t="shared" si="50"/>
        <v/>
      </c>
      <c r="AA207" s="26" t="str">
        <f t="shared" si="50"/>
        <v/>
      </c>
      <c r="AB207" s="26" t="str">
        <f t="shared" si="50"/>
        <v/>
      </c>
      <c r="AC207" s="26">
        <f t="shared" si="50"/>
        <v>1</v>
      </c>
      <c r="AD207" s="26" t="str">
        <f t="shared" si="50"/>
        <v/>
      </c>
      <c r="AE207" s="26" t="str">
        <f t="shared" si="50"/>
        <v/>
      </c>
      <c r="AF207" s="26" t="str">
        <f t="shared" si="50"/>
        <v/>
      </c>
      <c r="AG207" s="26" t="str">
        <f t="shared" si="50"/>
        <v/>
      </c>
      <c r="AH207" s="26" t="str">
        <f t="shared" si="50"/>
        <v/>
      </c>
      <c r="AI207" s="26" t="str">
        <f t="shared" si="50"/>
        <v/>
      </c>
      <c r="AJ207" s="26" t="str">
        <f t="shared" si="50"/>
        <v/>
      </c>
      <c r="AK207" s="26" t="str">
        <f t="shared" si="47"/>
        <v/>
      </c>
      <c r="AL207" s="26" t="str">
        <f t="shared" si="47"/>
        <v/>
      </c>
      <c r="AM207" s="26" t="str">
        <f t="shared" si="47"/>
        <v/>
      </c>
      <c r="AN207" s="26" t="str">
        <f t="shared" si="47"/>
        <v/>
      </c>
      <c r="AO207" s="26" t="str">
        <f t="shared" si="47"/>
        <v/>
      </c>
      <c r="AP207" s="26" t="str">
        <f t="shared" si="47"/>
        <v/>
      </c>
      <c r="AQ207" s="26" t="str">
        <f t="shared" si="47"/>
        <v/>
      </c>
      <c r="AR207" s="26" t="str">
        <f t="shared" si="47"/>
        <v/>
      </c>
    </row>
    <row r="208" spans="1:44" x14ac:dyDescent="0.2">
      <c r="A208" s="24" t="s">
        <v>598</v>
      </c>
      <c r="B208" s="23">
        <f t="shared" si="48"/>
        <v>1</v>
      </c>
      <c r="C208" s="25" t="s">
        <v>813</v>
      </c>
      <c r="D208" s="26">
        <f t="shared" si="49"/>
        <v>1</v>
      </c>
      <c r="E208" s="26" t="str">
        <f t="shared" si="46"/>
        <v/>
      </c>
      <c r="F208" s="26" t="str">
        <f t="shared" si="46"/>
        <v/>
      </c>
      <c r="G208" s="26" t="str">
        <f t="shared" si="46"/>
        <v/>
      </c>
      <c r="H208" s="26" t="str">
        <f t="shared" si="46"/>
        <v/>
      </c>
      <c r="I208" s="26" t="str">
        <f t="shared" si="46"/>
        <v/>
      </c>
      <c r="J208" s="26" t="str">
        <f t="shared" si="46"/>
        <v/>
      </c>
      <c r="K208" s="26" t="str">
        <f t="shared" si="46"/>
        <v/>
      </c>
      <c r="L208" s="26" t="str">
        <f t="shared" si="46"/>
        <v/>
      </c>
      <c r="M208" s="26" t="str">
        <f t="shared" si="46"/>
        <v/>
      </c>
      <c r="N208" s="26" t="str">
        <f t="shared" si="46"/>
        <v/>
      </c>
      <c r="O208" s="26" t="str">
        <f t="shared" si="46"/>
        <v/>
      </c>
      <c r="P208" s="26" t="str">
        <f t="shared" si="46"/>
        <v/>
      </c>
      <c r="Q208" s="26" t="str">
        <f t="shared" si="46"/>
        <v/>
      </c>
      <c r="R208" s="26" t="str">
        <f t="shared" si="46"/>
        <v/>
      </c>
      <c r="S208" s="26" t="str">
        <f t="shared" si="46"/>
        <v/>
      </c>
      <c r="T208" s="26" t="str">
        <f t="shared" si="46"/>
        <v/>
      </c>
      <c r="U208" s="26" t="str">
        <f t="shared" si="50"/>
        <v/>
      </c>
      <c r="V208" s="26" t="str">
        <f t="shared" si="50"/>
        <v/>
      </c>
      <c r="W208" s="26" t="str">
        <f t="shared" si="50"/>
        <v/>
      </c>
      <c r="X208" s="26" t="str">
        <f t="shared" si="50"/>
        <v/>
      </c>
      <c r="Y208" s="26" t="str">
        <f t="shared" si="50"/>
        <v/>
      </c>
      <c r="Z208" s="26" t="str">
        <f t="shared" si="50"/>
        <v/>
      </c>
      <c r="AA208" s="26" t="str">
        <f t="shared" si="50"/>
        <v/>
      </c>
      <c r="AB208" s="26" t="str">
        <f t="shared" si="50"/>
        <v/>
      </c>
      <c r="AC208" s="26" t="str">
        <f t="shared" si="50"/>
        <v/>
      </c>
      <c r="AD208" s="26" t="str">
        <f t="shared" si="50"/>
        <v/>
      </c>
      <c r="AE208" s="26" t="str">
        <f t="shared" si="50"/>
        <v/>
      </c>
      <c r="AF208" s="26" t="str">
        <f t="shared" si="50"/>
        <v/>
      </c>
      <c r="AG208" s="26" t="str">
        <f t="shared" si="50"/>
        <v/>
      </c>
      <c r="AH208" s="26" t="str">
        <f t="shared" si="50"/>
        <v/>
      </c>
      <c r="AI208" s="26" t="str">
        <f t="shared" si="50"/>
        <v/>
      </c>
      <c r="AJ208" s="26" t="str">
        <f t="shared" si="50"/>
        <v/>
      </c>
      <c r="AK208" s="26" t="str">
        <f t="shared" si="47"/>
        <v/>
      </c>
      <c r="AL208" s="26" t="str">
        <f t="shared" si="47"/>
        <v/>
      </c>
      <c r="AM208" s="26" t="str">
        <f t="shared" si="47"/>
        <v/>
      </c>
      <c r="AN208" s="26" t="str">
        <f t="shared" si="47"/>
        <v/>
      </c>
      <c r="AO208" s="26" t="str">
        <f t="shared" si="47"/>
        <v/>
      </c>
      <c r="AP208" s="26" t="str">
        <f t="shared" si="47"/>
        <v/>
      </c>
      <c r="AQ208" s="26" t="str">
        <f t="shared" si="47"/>
        <v/>
      </c>
      <c r="AR208" s="26" t="str">
        <f t="shared" si="47"/>
        <v/>
      </c>
    </row>
    <row r="209" spans="1:44" x14ac:dyDescent="0.2">
      <c r="A209" s="24" t="s">
        <v>30</v>
      </c>
      <c r="B209" s="23">
        <f t="shared" si="48"/>
        <v>5</v>
      </c>
      <c r="C209" s="25" t="s">
        <v>1030</v>
      </c>
      <c r="D209" s="26">
        <f t="shared" si="49"/>
        <v>1</v>
      </c>
      <c r="E209" s="26" t="str">
        <f t="shared" si="46"/>
        <v/>
      </c>
      <c r="F209" s="26" t="str">
        <f t="shared" si="46"/>
        <v/>
      </c>
      <c r="G209" s="26" t="str">
        <f t="shared" si="46"/>
        <v/>
      </c>
      <c r="H209" s="26" t="str">
        <f t="shared" si="46"/>
        <v/>
      </c>
      <c r="I209" s="26" t="str">
        <f t="shared" si="46"/>
        <v/>
      </c>
      <c r="J209" s="26" t="str">
        <f t="shared" si="46"/>
        <v/>
      </c>
      <c r="K209" s="26" t="str">
        <f t="shared" si="46"/>
        <v/>
      </c>
      <c r="L209" s="26" t="str">
        <f t="shared" si="46"/>
        <v/>
      </c>
      <c r="M209" s="26" t="str">
        <f t="shared" si="46"/>
        <v/>
      </c>
      <c r="N209" s="26" t="str">
        <f t="shared" si="46"/>
        <v/>
      </c>
      <c r="O209" s="26" t="str">
        <f t="shared" si="46"/>
        <v/>
      </c>
      <c r="P209" s="26" t="str">
        <f t="shared" si="46"/>
        <v/>
      </c>
      <c r="Q209" s="26" t="str">
        <f t="shared" si="46"/>
        <v/>
      </c>
      <c r="R209" s="26" t="str">
        <f t="shared" si="46"/>
        <v/>
      </c>
      <c r="S209" s="26" t="str">
        <f t="shared" si="46"/>
        <v/>
      </c>
      <c r="T209" s="26" t="str">
        <f t="shared" si="46"/>
        <v/>
      </c>
      <c r="U209" s="26" t="str">
        <f t="shared" si="50"/>
        <v/>
      </c>
      <c r="V209" s="26">
        <f t="shared" si="50"/>
        <v>1</v>
      </c>
      <c r="W209" s="26" t="str">
        <f t="shared" si="50"/>
        <v/>
      </c>
      <c r="X209" s="26" t="str">
        <f t="shared" si="50"/>
        <v/>
      </c>
      <c r="Y209" s="26" t="str">
        <f t="shared" si="50"/>
        <v/>
      </c>
      <c r="Z209" s="26" t="str">
        <f t="shared" si="50"/>
        <v/>
      </c>
      <c r="AA209" s="26">
        <f t="shared" si="50"/>
        <v>1</v>
      </c>
      <c r="AB209" s="26">
        <f t="shared" si="50"/>
        <v>1</v>
      </c>
      <c r="AC209" s="26" t="str">
        <f t="shared" si="50"/>
        <v/>
      </c>
      <c r="AD209" s="26" t="str">
        <f t="shared" si="50"/>
        <v/>
      </c>
      <c r="AE209" s="26" t="str">
        <f t="shared" si="50"/>
        <v/>
      </c>
      <c r="AF209" s="26" t="str">
        <f t="shared" si="50"/>
        <v/>
      </c>
      <c r="AG209" s="26" t="str">
        <f t="shared" si="50"/>
        <v/>
      </c>
      <c r="AH209" s="26" t="str">
        <f t="shared" si="50"/>
        <v/>
      </c>
      <c r="AI209" s="26" t="str">
        <f t="shared" si="50"/>
        <v/>
      </c>
      <c r="AJ209" s="26" t="str">
        <f t="shared" si="50"/>
        <v/>
      </c>
      <c r="AK209" s="26" t="str">
        <f t="shared" si="47"/>
        <v/>
      </c>
      <c r="AL209" s="26">
        <f t="shared" si="47"/>
        <v>1</v>
      </c>
      <c r="AM209" s="26" t="str">
        <f t="shared" si="47"/>
        <v/>
      </c>
      <c r="AN209" s="26" t="str">
        <f t="shared" si="47"/>
        <v/>
      </c>
      <c r="AO209" s="26" t="str">
        <f t="shared" si="47"/>
        <v/>
      </c>
      <c r="AP209" s="26" t="str">
        <f t="shared" si="47"/>
        <v/>
      </c>
      <c r="AQ209" s="26" t="str">
        <f t="shared" si="47"/>
        <v/>
      </c>
      <c r="AR209" s="26" t="str">
        <f t="shared" si="47"/>
        <v/>
      </c>
    </row>
    <row r="210" spans="1:44" x14ac:dyDescent="0.2">
      <c r="A210" s="24" t="s">
        <v>31</v>
      </c>
      <c r="B210" s="23">
        <f t="shared" si="48"/>
        <v>4</v>
      </c>
      <c r="C210" s="25" t="s">
        <v>1383</v>
      </c>
      <c r="D210" s="26">
        <f t="shared" si="49"/>
        <v>1</v>
      </c>
      <c r="E210" s="26" t="str">
        <f t="shared" si="46"/>
        <v/>
      </c>
      <c r="F210" s="26" t="str">
        <f t="shared" si="46"/>
        <v/>
      </c>
      <c r="G210" s="26" t="str">
        <f t="shared" si="46"/>
        <v/>
      </c>
      <c r="H210" s="26" t="str">
        <f t="shared" si="46"/>
        <v/>
      </c>
      <c r="I210" s="26" t="str">
        <f t="shared" si="46"/>
        <v/>
      </c>
      <c r="J210" s="26" t="str">
        <f t="shared" si="46"/>
        <v/>
      </c>
      <c r="K210" s="26" t="str">
        <f t="shared" si="46"/>
        <v/>
      </c>
      <c r="L210" s="26" t="str">
        <f t="shared" si="46"/>
        <v/>
      </c>
      <c r="M210" s="26" t="str">
        <f t="shared" si="46"/>
        <v/>
      </c>
      <c r="N210" s="26" t="str">
        <f t="shared" si="46"/>
        <v/>
      </c>
      <c r="O210" s="26" t="str">
        <f t="shared" si="46"/>
        <v/>
      </c>
      <c r="P210" s="26" t="str">
        <f t="shared" si="46"/>
        <v/>
      </c>
      <c r="Q210" s="26" t="str">
        <f t="shared" si="46"/>
        <v/>
      </c>
      <c r="R210" s="26" t="str">
        <f t="shared" si="46"/>
        <v/>
      </c>
      <c r="S210" s="26" t="str">
        <f t="shared" si="46"/>
        <v/>
      </c>
      <c r="T210" s="26" t="str">
        <f t="shared" si="46"/>
        <v/>
      </c>
      <c r="U210" s="26" t="str">
        <f t="shared" si="50"/>
        <v/>
      </c>
      <c r="V210" s="26">
        <f t="shared" si="50"/>
        <v>1</v>
      </c>
      <c r="W210" s="26" t="str">
        <f t="shared" si="50"/>
        <v/>
      </c>
      <c r="X210" s="26" t="str">
        <f t="shared" si="50"/>
        <v/>
      </c>
      <c r="Y210" s="26" t="str">
        <f t="shared" si="50"/>
        <v/>
      </c>
      <c r="Z210" s="26" t="str">
        <f t="shared" si="50"/>
        <v/>
      </c>
      <c r="AA210" s="26" t="str">
        <f t="shared" si="50"/>
        <v/>
      </c>
      <c r="AB210" s="26">
        <f t="shared" si="50"/>
        <v>1</v>
      </c>
      <c r="AC210" s="26" t="str">
        <f t="shared" si="50"/>
        <v/>
      </c>
      <c r="AD210" s="26" t="str">
        <f t="shared" si="50"/>
        <v/>
      </c>
      <c r="AE210" s="26" t="str">
        <f t="shared" si="50"/>
        <v/>
      </c>
      <c r="AF210" s="26" t="str">
        <f t="shared" si="50"/>
        <v/>
      </c>
      <c r="AG210" s="26" t="str">
        <f t="shared" si="50"/>
        <v/>
      </c>
      <c r="AH210" s="26" t="str">
        <f t="shared" si="50"/>
        <v/>
      </c>
      <c r="AI210" s="26" t="str">
        <f t="shared" si="50"/>
        <v/>
      </c>
      <c r="AJ210" s="26" t="str">
        <f t="shared" si="50"/>
        <v/>
      </c>
      <c r="AK210" s="26" t="str">
        <f t="shared" si="47"/>
        <v/>
      </c>
      <c r="AL210" s="26">
        <f t="shared" si="47"/>
        <v>1</v>
      </c>
      <c r="AM210" s="26" t="str">
        <f t="shared" si="47"/>
        <v/>
      </c>
      <c r="AN210" s="26" t="str">
        <f t="shared" si="47"/>
        <v/>
      </c>
      <c r="AO210" s="26" t="str">
        <f t="shared" si="47"/>
        <v/>
      </c>
      <c r="AP210" s="26" t="str">
        <f t="shared" si="47"/>
        <v/>
      </c>
      <c r="AQ210" s="26" t="str">
        <f t="shared" si="47"/>
        <v/>
      </c>
      <c r="AR210" s="26" t="str">
        <f t="shared" si="47"/>
        <v/>
      </c>
    </row>
    <row r="211" spans="1:44" x14ac:dyDescent="0.2">
      <c r="A211" s="24" t="s">
        <v>43</v>
      </c>
      <c r="B211" s="23">
        <f t="shared" si="48"/>
        <v>3</v>
      </c>
      <c r="C211" s="25" t="s">
        <v>1364</v>
      </c>
      <c r="D211" s="26" t="str">
        <f t="shared" si="49"/>
        <v/>
      </c>
      <c r="E211" s="26" t="str">
        <f t="shared" si="46"/>
        <v/>
      </c>
      <c r="F211" s="26" t="str">
        <f t="shared" si="46"/>
        <v/>
      </c>
      <c r="G211" s="26" t="str">
        <f t="shared" si="46"/>
        <v/>
      </c>
      <c r="H211" s="26" t="str">
        <f t="shared" si="46"/>
        <v/>
      </c>
      <c r="I211" s="26" t="str">
        <f t="shared" si="46"/>
        <v/>
      </c>
      <c r="J211" s="26" t="str">
        <f t="shared" si="46"/>
        <v/>
      </c>
      <c r="K211" s="26" t="str">
        <f t="shared" si="46"/>
        <v/>
      </c>
      <c r="L211" s="26" t="str">
        <f t="shared" si="46"/>
        <v/>
      </c>
      <c r="M211" s="26" t="str">
        <f t="shared" si="46"/>
        <v/>
      </c>
      <c r="N211" s="26" t="str">
        <f t="shared" si="46"/>
        <v/>
      </c>
      <c r="O211" s="26" t="str">
        <f t="shared" si="46"/>
        <v/>
      </c>
      <c r="P211" s="26" t="str">
        <f t="shared" si="46"/>
        <v/>
      </c>
      <c r="Q211" s="26" t="str">
        <f t="shared" si="46"/>
        <v/>
      </c>
      <c r="R211" s="26" t="str">
        <f t="shared" si="46"/>
        <v/>
      </c>
      <c r="S211" s="26" t="str">
        <f t="shared" si="46"/>
        <v/>
      </c>
      <c r="T211" s="26" t="str">
        <f t="shared" si="46"/>
        <v/>
      </c>
      <c r="U211" s="26" t="str">
        <f t="shared" si="50"/>
        <v/>
      </c>
      <c r="V211" s="26" t="str">
        <f t="shared" si="50"/>
        <v/>
      </c>
      <c r="W211" s="26" t="str">
        <f t="shared" si="50"/>
        <v/>
      </c>
      <c r="X211" s="26" t="str">
        <f t="shared" si="50"/>
        <v/>
      </c>
      <c r="Y211" s="26" t="str">
        <f t="shared" si="50"/>
        <v/>
      </c>
      <c r="Z211" s="26" t="str">
        <f t="shared" si="50"/>
        <v/>
      </c>
      <c r="AA211" s="26">
        <f t="shared" si="50"/>
        <v>1</v>
      </c>
      <c r="AB211" s="26" t="str">
        <f t="shared" si="50"/>
        <v/>
      </c>
      <c r="AC211" s="26">
        <f t="shared" si="50"/>
        <v>1</v>
      </c>
      <c r="AD211" s="26" t="str">
        <f t="shared" si="50"/>
        <v/>
      </c>
      <c r="AE211" s="26" t="str">
        <f t="shared" si="50"/>
        <v/>
      </c>
      <c r="AF211" s="26" t="str">
        <f t="shared" si="50"/>
        <v/>
      </c>
      <c r="AG211" s="26" t="str">
        <f t="shared" si="50"/>
        <v/>
      </c>
      <c r="AH211" s="26" t="str">
        <f t="shared" si="50"/>
        <v/>
      </c>
      <c r="AI211" s="26" t="str">
        <f t="shared" si="50"/>
        <v/>
      </c>
      <c r="AJ211" s="26" t="str">
        <f t="shared" si="50"/>
        <v/>
      </c>
      <c r="AK211" s="26">
        <f t="shared" si="47"/>
        <v>1</v>
      </c>
      <c r="AL211" s="26" t="str">
        <f t="shared" si="47"/>
        <v/>
      </c>
      <c r="AM211" s="26" t="str">
        <f t="shared" si="47"/>
        <v/>
      </c>
      <c r="AN211" s="26" t="str">
        <f t="shared" si="47"/>
        <v/>
      </c>
      <c r="AO211" s="26" t="str">
        <f t="shared" si="47"/>
        <v/>
      </c>
      <c r="AP211" s="26" t="str">
        <f t="shared" si="47"/>
        <v/>
      </c>
      <c r="AQ211" s="26" t="str">
        <f t="shared" si="47"/>
        <v/>
      </c>
      <c r="AR211" s="26" t="str">
        <f t="shared" si="47"/>
        <v/>
      </c>
    </row>
    <row r="212" spans="1:44" x14ac:dyDescent="0.2">
      <c r="A212" s="24" t="s">
        <v>49</v>
      </c>
      <c r="B212" s="23">
        <f t="shared" si="48"/>
        <v>3</v>
      </c>
      <c r="C212" s="25" t="s">
        <v>1384</v>
      </c>
      <c r="D212" s="26">
        <f t="shared" si="49"/>
        <v>1</v>
      </c>
      <c r="E212" s="26" t="str">
        <f t="shared" si="46"/>
        <v/>
      </c>
      <c r="F212" s="26" t="str">
        <f t="shared" si="46"/>
        <v/>
      </c>
      <c r="G212" s="26" t="str">
        <f t="shared" si="46"/>
        <v/>
      </c>
      <c r="H212" s="26" t="str">
        <f t="shared" si="46"/>
        <v/>
      </c>
      <c r="I212" s="26" t="str">
        <f t="shared" si="46"/>
        <v/>
      </c>
      <c r="J212" s="26" t="str">
        <f t="shared" si="46"/>
        <v/>
      </c>
      <c r="K212" s="26" t="str">
        <f t="shared" si="46"/>
        <v/>
      </c>
      <c r="L212" s="26" t="str">
        <f t="shared" si="46"/>
        <v/>
      </c>
      <c r="M212" s="26" t="str">
        <f t="shared" si="46"/>
        <v/>
      </c>
      <c r="N212" s="26" t="str">
        <f t="shared" si="46"/>
        <v/>
      </c>
      <c r="O212" s="26" t="str">
        <f t="shared" si="46"/>
        <v/>
      </c>
      <c r="P212" s="26" t="str">
        <f t="shared" si="46"/>
        <v/>
      </c>
      <c r="Q212" s="26" t="str">
        <f t="shared" si="46"/>
        <v/>
      </c>
      <c r="R212" s="26" t="str">
        <f t="shared" si="46"/>
        <v/>
      </c>
      <c r="S212" s="26" t="str">
        <f t="shared" si="46"/>
        <v/>
      </c>
      <c r="T212" s="26" t="str">
        <f t="shared" si="46"/>
        <v/>
      </c>
      <c r="U212" s="26" t="str">
        <f t="shared" si="50"/>
        <v/>
      </c>
      <c r="V212" s="26">
        <f t="shared" si="50"/>
        <v>1</v>
      </c>
      <c r="W212" s="26" t="str">
        <f t="shared" si="50"/>
        <v/>
      </c>
      <c r="X212" s="26" t="str">
        <f t="shared" si="50"/>
        <v/>
      </c>
      <c r="Y212" s="26" t="str">
        <f t="shared" si="50"/>
        <v/>
      </c>
      <c r="Z212" s="26" t="str">
        <f t="shared" si="50"/>
        <v/>
      </c>
      <c r="AA212" s="26" t="str">
        <f t="shared" si="50"/>
        <v/>
      </c>
      <c r="AB212" s="26">
        <f t="shared" si="50"/>
        <v>1</v>
      </c>
      <c r="AC212" s="26" t="str">
        <f t="shared" si="50"/>
        <v/>
      </c>
      <c r="AD212" s="26" t="str">
        <f t="shared" si="50"/>
        <v/>
      </c>
      <c r="AE212" s="26" t="str">
        <f t="shared" si="50"/>
        <v/>
      </c>
      <c r="AF212" s="26" t="str">
        <f t="shared" si="50"/>
        <v/>
      </c>
      <c r="AG212" s="26" t="str">
        <f t="shared" si="50"/>
        <v/>
      </c>
      <c r="AH212" s="26" t="str">
        <f t="shared" si="50"/>
        <v/>
      </c>
      <c r="AI212" s="26" t="str">
        <f t="shared" si="50"/>
        <v/>
      </c>
      <c r="AJ212" s="26" t="str">
        <f t="shared" si="50"/>
        <v/>
      </c>
      <c r="AK212" s="26" t="str">
        <f t="shared" si="47"/>
        <v/>
      </c>
      <c r="AL212" s="26" t="str">
        <f t="shared" si="47"/>
        <v/>
      </c>
      <c r="AM212" s="26" t="str">
        <f t="shared" si="47"/>
        <v/>
      </c>
      <c r="AN212" s="26" t="str">
        <f t="shared" si="47"/>
        <v/>
      </c>
      <c r="AO212" s="26" t="str">
        <f t="shared" si="47"/>
        <v/>
      </c>
      <c r="AP212" s="26" t="str">
        <f t="shared" si="47"/>
        <v/>
      </c>
      <c r="AQ212" s="26" t="str">
        <f t="shared" si="47"/>
        <v/>
      </c>
      <c r="AR212" s="26" t="str">
        <f t="shared" si="47"/>
        <v/>
      </c>
    </row>
    <row r="213" spans="1:44" x14ac:dyDescent="0.2">
      <c r="A213" s="24" t="s">
        <v>32</v>
      </c>
      <c r="B213" s="23">
        <f t="shared" si="48"/>
        <v>5</v>
      </c>
      <c r="C213" s="25" t="s">
        <v>1030</v>
      </c>
      <c r="D213" s="26">
        <f t="shared" si="49"/>
        <v>1</v>
      </c>
      <c r="E213" s="26" t="str">
        <f t="shared" si="46"/>
        <v/>
      </c>
      <c r="F213" s="26" t="str">
        <f t="shared" si="46"/>
        <v/>
      </c>
      <c r="G213" s="26" t="str">
        <f t="shared" si="46"/>
        <v/>
      </c>
      <c r="H213" s="26" t="str">
        <f t="shared" si="46"/>
        <v/>
      </c>
      <c r="I213" s="26" t="str">
        <f t="shared" si="46"/>
        <v/>
      </c>
      <c r="J213" s="26" t="str">
        <f t="shared" si="46"/>
        <v/>
      </c>
      <c r="K213" s="26" t="str">
        <f t="shared" si="46"/>
        <v/>
      </c>
      <c r="L213" s="26" t="str">
        <f t="shared" si="46"/>
        <v/>
      </c>
      <c r="M213" s="26" t="str">
        <f t="shared" si="46"/>
        <v/>
      </c>
      <c r="N213" s="26" t="str">
        <f t="shared" si="46"/>
        <v/>
      </c>
      <c r="O213" s="26" t="str">
        <f t="shared" si="46"/>
        <v/>
      </c>
      <c r="P213" s="26" t="str">
        <f t="shared" si="46"/>
        <v/>
      </c>
      <c r="Q213" s="26" t="str">
        <f t="shared" si="46"/>
        <v/>
      </c>
      <c r="R213" s="26" t="str">
        <f t="shared" si="46"/>
        <v/>
      </c>
      <c r="S213" s="26" t="str">
        <f t="shared" ref="S213:AH227" si="51">IF(ISERROR(FIND(S$2,$C213)),"",1)</f>
        <v/>
      </c>
      <c r="T213" s="26" t="str">
        <f t="shared" si="51"/>
        <v/>
      </c>
      <c r="U213" s="26" t="str">
        <f t="shared" si="51"/>
        <v/>
      </c>
      <c r="V213" s="26">
        <f t="shared" si="51"/>
        <v>1</v>
      </c>
      <c r="W213" s="26" t="str">
        <f t="shared" si="51"/>
        <v/>
      </c>
      <c r="X213" s="26" t="str">
        <f t="shared" si="51"/>
        <v/>
      </c>
      <c r="Y213" s="26" t="str">
        <f t="shared" si="51"/>
        <v/>
      </c>
      <c r="Z213" s="26" t="str">
        <f t="shared" si="51"/>
        <v/>
      </c>
      <c r="AA213" s="26">
        <f t="shared" si="51"/>
        <v>1</v>
      </c>
      <c r="AB213" s="26">
        <f t="shared" si="51"/>
        <v>1</v>
      </c>
      <c r="AC213" s="26" t="str">
        <f t="shared" si="51"/>
        <v/>
      </c>
      <c r="AD213" s="26" t="str">
        <f t="shared" si="51"/>
        <v/>
      </c>
      <c r="AE213" s="26" t="str">
        <f t="shared" si="51"/>
        <v/>
      </c>
      <c r="AF213" s="26" t="str">
        <f t="shared" si="51"/>
        <v/>
      </c>
      <c r="AG213" s="26" t="str">
        <f t="shared" si="51"/>
        <v/>
      </c>
      <c r="AH213" s="26" t="str">
        <f t="shared" si="51"/>
        <v/>
      </c>
      <c r="AI213" s="26" t="str">
        <f t="shared" si="50"/>
        <v/>
      </c>
      <c r="AJ213" s="26" t="str">
        <f t="shared" si="50"/>
        <v/>
      </c>
      <c r="AK213" s="26" t="str">
        <f t="shared" si="47"/>
        <v/>
      </c>
      <c r="AL213" s="26">
        <f t="shared" si="47"/>
        <v>1</v>
      </c>
      <c r="AM213" s="26" t="str">
        <f t="shared" si="47"/>
        <v/>
      </c>
      <c r="AN213" s="26" t="str">
        <f t="shared" si="47"/>
        <v/>
      </c>
      <c r="AO213" s="26" t="str">
        <f t="shared" si="47"/>
        <v/>
      </c>
      <c r="AP213" s="26" t="str">
        <f t="shared" si="47"/>
        <v/>
      </c>
      <c r="AQ213" s="26" t="str">
        <f t="shared" si="47"/>
        <v/>
      </c>
      <c r="AR213" s="26" t="str">
        <f t="shared" si="47"/>
        <v/>
      </c>
    </row>
    <row r="214" spans="1:44" x14ac:dyDescent="0.2">
      <c r="A214" s="24" t="s">
        <v>50</v>
      </c>
      <c r="B214" s="23">
        <f t="shared" si="48"/>
        <v>1</v>
      </c>
      <c r="C214" s="25" t="s">
        <v>824</v>
      </c>
      <c r="D214" s="26" t="str">
        <f t="shared" si="49"/>
        <v/>
      </c>
      <c r="E214" s="26" t="str">
        <f t="shared" si="49"/>
        <v/>
      </c>
      <c r="F214" s="26" t="str">
        <f t="shared" si="49"/>
        <v/>
      </c>
      <c r="G214" s="26" t="str">
        <f t="shared" si="49"/>
        <v/>
      </c>
      <c r="H214" s="26" t="str">
        <f t="shared" si="49"/>
        <v/>
      </c>
      <c r="I214" s="26" t="str">
        <f t="shared" si="49"/>
        <v/>
      </c>
      <c r="J214" s="26" t="str">
        <f t="shared" si="49"/>
        <v/>
      </c>
      <c r="K214" s="26" t="str">
        <f t="shared" si="49"/>
        <v/>
      </c>
      <c r="L214" s="26" t="str">
        <f t="shared" si="49"/>
        <v/>
      </c>
      <c r="M214" s="26" t="str">
        <f t="shared" si="49"/>
        <v/>
      </c>
      <c r="N214" s="26" t="str">
        <f t="shared" si="49"/>
        <v/>
      </c>
      <c r="O214" s="26" t="str">
        <f t="shared" si="49"/>
        <v/>
      </c>
      <c r="P214" s="26" t="str">
        <f t="shared" si="49"/>
        <v/>
      </c>
      <c r="Q214" s="26" t="str">
        <f t="shared" si="49"/>
        <v/>
      </c>
      <c r="R214" s="26" t="str">
        <f t="shared" si="49"/>
        <v/>
      </c>
      <c r="S214" s="26" t="str">
        <f t="shared" si="49"/>
        <v/>
      </c>
      <c r="T214" s="26" t="str">
        <f t="shared" si="51"/>
        <v/>
      </c>
      <c r="U214" s="26" t="str">
        <f t="shared" si="51"/>
        <v/>
      </c>
      <c r="V214" s="26" t="str">
        <f t="shared" si="51"/>
        <v/>
      </c>
      <c r="W214" s="26" t="str">
        <f t="shared" si="51"/>
        <v/>
      </c>
      <c r="X214" s="26" t="str">
        <f t="shared" si="51"/>
        <v/>
      </c>
      <c r="Y214" s="26" t="str">
        <f t="shared" si="51"/>
        <v/>
      </c>
      <c r="Z214" s="26" t="str">
        <f t="shared" si="51"/>
        <v/>
      </c>
      <c r="AA214" s="26" t="str">
        <f t="shared" si="51"/>
        <v/>
      </c>
      <c r="AB214" s="26">
        <f t="shared" si="51"/>
        <v>1</v>
      </c>
      <c r="AC214" s="26" t="str">
        <f t="shared" si="51"/>
        <v/>
      </c>
      <c r="AD214" s="26" t="str">
        <f t="shared" si="51"/>
        <v/>
      </c>
      <c r="AE214" s="26" t="str">
        <f t="shared" si="51"/>
        <v/>
      </c>
      <c r="AF214" s="26" t="str">
        <f t="shared" si="51"/>
        <v/>
      </c>
      <c r="AG214" s="26" t="str">
        <f t="shared" si="51"/>
        <v/>
      </c>
      <c r="AH214" s="26" t="str">
        <f t="shared" si="51"/>
        <v/>
      </c>
      <c r="AI214" s="26" t="str">
        <f t="shared" si="50"/>
        <v/>
      </c>
      <c r="AJ214" s="26" t="str">
        <f t="shared" si="50"/>
        <v/>
      </c>
      <c r="AK214" s="26" t="str">
        <f t="shared" si="47"/>
        <v/>
      </c>
      <c r="AL214" s="26" t="str">
        <f t="shared" si="47"/>
        <v/>
      </c>
      <c r="AM214" s="26" t="str">
        <f t="shared" si="47"/>
        <v/>
      </c>
      <c r="AN214" s="26" t="str">
        <f t="shared" si="47"/>
        <v/>
      </c>
      <c r="AO214" s="26" t="str">
        <f t="shared" si="47"/>
        <v/>
      </c>
      <c r="AP214" s="26" t="str">
        <f t="shared" si="47"/>
        <v/>
      </c>
      <c r="AQ214" s="26" t="str">
        <f t="shared" si="47"/>
        <v/>
      </c>
      <c r="AR214" s="26" t="str">
        <f t="shared" si="47"/>
        <v/>
      </c>
    </row>
    <row r="215" spans="1:44" x14ac:dyDescent="0.2">
      <c r="A215" s="24" t="s">
        <v>60</v>
      </c>
      <c r="B215" s="23">
        <f t="shared" si="48"/>
        <v>1</v>
      </c>
      <c r="C215" s="25" t="s">
        <v>826</v>
      </c>
      <c r="D215" s="26" t="str">
        <f t="shared" si="49"/>
        <v/>
      </c>
      <c r="E215" s="26" t="str">
        <f t="shared" si="49"/>
        <v/>
      </c>
      <c r="F215" s="26" t="str">
        <f t="shared" si="49"/>
        <v/>
      </c>
      <c r="G215" s="26" t="str">
        <f t="shared" si="49"/>
        <v/>
      </c>
      <c r="H215" s="26" t="str">
        <f t="shared" si="49"/>
        <v/>
      </c>
      <c r="I215" s="26" t="str">
        <f t="shared" si="49"/>
        <v/>
      </c>
      <c r="J215" s="26" t="str">
        <f t="shared" si="49"/>
        <v/>
      </c>
      <c r="K215" s="26" t="str">
        <f t="shared" si="49"/>
        <v/>
      </c>
      <c r="L215" s="26" t="str">
        <f t="shared" si="49"/>
        <v/>
      </c>
      <c r="M215" s="26" t="str">
        <f t="shared" si="49"/>
        <v/>
      </c>
      <c r="N215" s="26" t="str">
        <f t="shared" si="49"/>
        <v/>
      </c>
      <c r="O215" s="26" t="str">
        <f t="shared" si="49"/>
        <v/>
      </c>
      <c r="P215" s="26" t="str">
        <f t="shared" si="49"/>
        <v/>
      </c>
      <c r="Q215" s="26" t="str">
        <f t="shared" si="49"/>
        <v/>
      </c>
      <c r="R215" s="26" t="str">
        <f t="shared" si="49"/>
        <v/>
      </c>
      <c r="S215" s="26" t="str">
        <f t="shared" si="49"/>
        <v/>
      </c>
      <c r="T215" s="26" t="str">
        <f t="shared" si="51"/>
        <v/>
      </c>
      <c r="U215" s="26" t="str">
        <f t="shared" si="51"/>
        <v/>
      </c>
      <c r="V215" s="26" t="str">
        <f t="shared" si="51"/>
        <v/>
      </c>
      <c r="W215" s="26" t="str">
        <f t="shared" si="51"/>
        <v/>
      </c>
      <c r="X215" s="26" t="str">
        <f t="shared" si="51"/>
        <v/>
      </c>
      <c r="Y215" s="26" t="str">
        <f t="shared" si="51"/>
        <v/>
      </c>
      <c r="Z215" s="26" t="str">
        <f t="shared" si="51"/>
        <v/>
      </c>
      <c r="AA215" s="26">
        <f t="shared" si="51"/>
        <v>1</v>
      </c>
      <c r="AB215" s="26" t="str">
        <f t="shared" si="51"/>
        <v/>
      </c>
      <c r="AC215" s="26" t="str">
        <f t="shared" si="51"/>
        <v/>
      </c>
      <c r="AD215" s="26" t="str">
        <f t="shared" si="51"/>
        <v/>
      </c>
      <c r="AE215" s="26" t="str">
        <f t="shared" si="51"/>
        <v/>
      </c>
      <c r="AF215" s="26" t="str">
        <f t="shared" si="51"/>
        <v/>
      </c>
      <c r="AG215" s="26" t="str">
        <f t="shared" si="51"/>
        <v/>
      </c>
      <c r="AH215" s="26" t="str">
        <f t="shared" si="51"/>
        <v/>
      </c>
      <c r="AI215" s="26" t="str">
        <f t="shared" si="50"/>
        <v/>
      </c>
      <c r="AJ215" s="26" t="str">
        <f t="shared" si="50"/>
        <v/>
      </c>
      <c r="AK215" s="26" t="str">
        <f t="shared" si="47"/>
        <v/>
      </c>
      <c r="AL215" s="26" t="str">
        <f t="shared" si="47"/>
        <v/>
      </c>
      <c r="AM215" s="26" t="str">
        <f t="shared" si="47"/>
        <v/>
      </c>
      <c r="AN215" s="26" t="str">
        <f t="shared" si="47"/>
        <v/>
      </c>
      <c r="AO215" s="26" t="str">
        <f t="shared" si="47"/>
        <v/>
      </c>
      <c r="AP215" s="26" t="str">
        <f t="shared" si="47"/>
        <v/>
      </c>
      <c r="AQ215" s="26" t="str">
        <f t="shared" si="47"/>
        <v/>
      </c>
      <c r="AR215" s="26" t="str">
        <f t="shared" si="47"/>
        <v/>
      </c>
    </row>
    <row r="216" spans="1:44" x14ac:dyDescent="0.2">
      <c r="A216" s="24" t="s">
        <v>78</v>
      </c>
      <c r="B216" s="23">
        <f t="shared" si="48"/>
        <v>2</v>
      </c>
      <c r="C216" s="25" t="s">
        <v>804</v>
      </c>
      <c r="D216" s="26">
        <f t="shared" si="49"/>
        <v>1</v>
      </c>
      <c r="E216" s="26" t="str">
        <f t="shared" si="49"/>
        <v/>
      </c>
      <c r="F216" s="26" t="str">
        <f t="shared" si="49"/>
        <v/>
      </c>
      <c r="G216" s="26" t="str">
        <f t="shared" si="49"/>
        <v/>
      </c>
      <c r="H216" s="26" t="str">
        <f t="shared" si="49"/>
        <v/>
      </c>
      <c r="I216" s="26" t="str">
        <f t="shared" si="49"/>
        <v/>
      </c>
      <c r="J216" s="26" t="str">
        <f t="shared" si="49"/>
        <v/>
      </c>
      <c r="K216" s="26" t="str">
        <f t="shared" si="49"/>
        <v/>
      </c>
      <c r="L216" s="26" t="str">
        <f t="shared" si="49"/>
        <v/>
      </c>
      <c r="M216" s="26" t="str">
        <f t="shared" si="49"/>
        <v/>
      </c>
      <c r="N216" s="26" t="str">
        <f t="shared" si="49"/>
        <v/>
      </c>
      <c r="O216" s="26">
        <f t="shared" si="49"/>
        <v>1</v>
      </c>
      <c r="P216" s="26" t="str">
        <f t="shared" si="49"/>
        <v/>
      </c>
      <c r="Q216" s="26" t="str">
        <f t="shared" si="49"/>
        <v/>
      </c>
      <c r="R216" s="26" t="str">
        <f t="shared" si="49"/>
        <v/>
      </c>
      <c r="S216" s="26" t="str">
        <f t="shared" si="49"/>
        <v/>
      </c>
      <c r="T216" s="26" t="str">
        <f t="shared" si="51"/>
        <v/>
      </c>
      <c r="U216" s="26" t="str">
        <f t="shared" si="51"/>
        <v/>
      </c>
      <c r="V216" s="26" t="str">
        <f t="shared" si="51"/>
        <v/>
      </c>
      <c r="W216" s="26" t="str">
        <f t="shared" si="51"/>
        <v/>
      </c>
      <c r="X216" s="26" t="str">
        <f t="shared" si="51"/>
        <v/>
      </c>
      <c r="Y216" s="26" t="str">
        <f t="shared" si="51"/>
        <v/>
      </c>
      <c r="Z216" s="26" t="str">
        <f t="shared" si="51"/>
        <v/>
      </c>
      <c r="AA216" s="26" t="str">
        <f t="shared" si="51"/>
        <v/>
      </c>
      <c r="AB216" s="26" t="str">
        <f t="shared" si="51"/>
        <v/>
      </c>
      <c r="AC216" s="26" t="str">
        <f t="shared" si="51"/>
        <v/>
      </c>
      <c r="AD216" s="26" t="str">
        <f t="shared" si="51"/>
        <v/>
      </c>
      <c r="AE216" s="26" t="str">
        <f t="shared" si="51"/>
        <v/>
      </c>
      <c r="AF216" s="26" t="str">
        <f t="shared" si="51"/>
        <v/>
      </c>
      <c r="AG216" s="26" t="str">
        <f t="shared" si="51"/>
        <v/>
      </c>
      <c r="AH216" s="26" t="str">
        <f t="shared" si="51"/>
        <v/>
      </c>
      <c r="AI216" s="26" t="str">
        <f t="shared" si="50"/>
        <v/>
      </c>
      <c r="AJ216" s="26" t="str">
        <f t="shared" si="50"/>
        <v/>
      </c>
      <c r="AK216" s="26" t="str">
        <f t="shared" si="47"/>
        <v/>
      </c>
      <c r="AL216" s="26" t="str">
        <f t="shared" si="47"/>
        <v/>
      </c>
      <c r="AM216" s="26" t="str">
        <f t="shared" si="47"/>
        <v/>
      </c>
      <c r="AN216" s="26" t="str">
        <f t="shared" si="47"/>
        <v/>
      </c>
      <c r="AO216" s="26" t="str">
        <f t="shared" si="47"/>
        <v/>
      </c>
      <c r="AP216" s="26" t="str">
        <f t="shared" si="47"/>
        <v/>
      </c>
      <c r="AQ216" s="26" t="str">
        <f t="shared" si="47"/>
        <v/>
      </c>
      <c r="AR216" s="26" t="str">
        <f t="shared" si="47"/>
        <v/>
      </c>
    </row>
    <row r="217" spans="1:44" x14ac:dyDescent="0.2">
      <c r="A217" s="24" t="s">
        <v>7</v>
      </c>
      <c r="B217" s="23">
        <f t="shared" si="48"/>
        <v>2</v>
      </c>
      <c r="C217" s="25" t="s">
        <v>947</v>
      </c>
      <c r="D217" s="26" t="str">
        <f t="shared" si="49"/>
        <v/>
      </c>
      <c r="E217" s="26" t="str">
        <f t="shared" si="49"/>
        <v/>
      </c>
      <c r="F217" s="26" t="str">
        <f t="shared" si="49"/>
        <v/>
      </c>
      <c r="G217" s="26" t="str">
        <f t="shared" si="49"/>
        <v/>
      </c>
      <c r="H217" s="26" t="str">
        <f t="shared" si="49"/>
        <v/>
      </c>
      <c r="I217" s="26" t="str">
        <f t="shared" si="49"/>
        <v/>
      </c>
      <c r="J217" s="26" t="str">
        <f t="shared" si="49"/>
        <v/>
      </c>
      <c r="K217" s="26" t="str">
        <f t="shared" si="49"/>
        <v/>
      </c>
      <c r="L217" s="26" t="str">
        <f t="shared" si="49"/>
        <v/>
      </c>
      <c r="M217" s="26" t="str">
        <f t="shared" si="49"/>
        <v/>
      </c>
      <c r="N217" s="26" t="str">
        <f t="shared" si="49"/>
        <v/>
      </c>
      <c r="O217" s="26" t="str">
        <f t="shared" si="49"/>
        <v/>
      </c>
      <c r="P217" s="26" t="str">
        <f t="shared" si="49"/>
        <v/>
      </c>
      <c r="Q217" s="26" t="str">
        <f t="shared" si="49"/>
        <v/>
      </c>
      <c r="R217" s="26" t="str">
        <f t="shared" si="49"/>
        <v/>
      </c>
      <c r="S217" s="26" t="str">
        <f t="shared" si="49"/>
        <v/>
      </c>
      <c r="T217" s="26" t="str">
        <f t="shared" si="51"/>
        <v/>
      </c>
      <c r="U217" s="26" t="str">
        <f t="shared" si="51"/>
        <v/>
      </c>
      <c r="V217" s="26" t="str">
        <f t="shared" si="51"/>
        <v/>
      </c>
      <c r="W217" s="26" t="str">
        <f t="shared" si="51"/>
        <v/>
      </c>
      <c r="X217" s="26" t="str">
        <f t="shared" si="51"/>
        <v/>
      </c>
      <c r="Y217" s="26" t="str">
        <f t="shared" si="51"/>
        <v/>
      </c>
      <c r="Z217" s="26" t="str">
        <f t="shared" si="51"/>
        <v/>
      </c>
      <c r="AA217" s="26" t="str">
        <f t="shared" si="51"/>
        <v/>
      </c>
      <c r="AB217" s="26" t="str">
        <f t="shared" si="51"/>
        <v/>
      </c>
      <c r="AC217" s="26">
        <f t="shared" si="51"/>
        <v>1</v>
      </c>
      <c r="AD217" s="26" t="str">
        <f t="shared" si="51"/>
        <v/>
      </c>
      <c r="AE217" s="26" t="str">
        <f t="shared" si="51"/>
        <v/>
      </c>
      <c r="AF217" s="26" t="str">
        <f t="shared" si="51"/>
        <v/>
      </c>
      <c r="AG217" s="26" t="str">
        <f t="shared" si="51"/>
        <v/>
      </c>
      <c r="AH217" s="26" t="str">
        <f t="shared" si="51"/>
        <v/>
      </c>
      <c r="AI217" s="26" t="str">
        <f t="shared" si="50"/>
        <v/>
      </c>
      <c r="AJ217" s="26" t="str">
        <f t="shared" si="50"/>
        <v/>
      </c>
      <c r="AK217" s="26" t="str">
        <f t="shared" si="47"/>
        <v/>
      </c>
      <c r="AL217" s="26" t="str">
        <f t="shared" si="47"/>
        <v/>
      </c>
      <c r="AM217" s="26" t="str">
        <f t="shared" si="47"/>
        <v/>
      </c>
      <c r="AN217" s="26" t="str">
        <f t="shared" si="47"/>
        <v/>
      </c>
      <c r="AO217" s="26" t="str">
        <f t="shared" si="47"/>
        <v/>
      </c>
      <c r="AP217" s="26" t="str">
        <f t="shared" si="47"/>
        <v/>
      </c>
      <c r="AQ217" s="26">
        <f t="shared" si="47"/>
        <v>1</v>
      </c>
      <c r="AR217" s="26" t="str">
        <f t="shared" si="47"/>
        <v/>
      </c>
    </row>
    <row r="218" spans="1:44" x14ac:dyDescent="0.2">
      <c r="A218" s="27" t="s">
        <v>599</v>
      </c>
      <c r="B218" s="23">
        <f t="shared" si="48"/>
        <v>0</v>
      </c>
      <c r="C218" s="25" t="s">
        <v>233</v>
      </c>
      <c r="D218" s="26" t="str">
        <f t="shared" si="49"/>
        <v/>
      </c>
      <c r="E218" s="26" t="str">
        <f t="shared" si="49"/>
        <v/>
      </c>
      <c r="F218" s="26" t="str">
        <f t="shared" si="49"/>
        <v/>
      </c>
      <c r="G218" s="26" t="str">
        <f t="shared" si="49"/>
        <v/>
      </c>
      <c r="H218" s="26" t="str">
        <f t="shared" si="49"/>
        <v/>
      </c>
      <c r="I218" s="26" t="str">
        <f t="shared" si="49"/>
        <v/>
      </c>
      <c r="J218" s="26" t="str">
        <f t="shared" si="49"/>
        <v/>
      </c>
      <c r="K218" s="26" t="str">
        <f t="shared" si="49"/>
        <v/>
      </c>
      <c r="L218" s="26" t="str">
        <f t="shared" si="49"/>
        <v/>
      </c>
      <c r="M218" s="26" t="str">
        <f t="shared" si="49"/>
        <v/>
      </c>
      <c r="N218" s="26" t="str">
        <f t="shared" si="49"/>
        <v/>
      </c>
      <c r="O218" s="26" t="str">
        <f t="shared" si="49"/>
        <v/>
      </c>
      <c r="P218" s="26" t="str">
        <f t="shared" si="49"/>
        <v/>
      </c>
      <c r="Q218" s="26" t="str">
        <f t="shared" si="49"/>
        <v/>
      </c>
      <c r="R218" s="26" t="str">
        <f t="shared" si="49"/>
        <v/>
      </c>
      <c r="S218" s="26" t="str">
        <f t="shared" si="49"/>
        <v/>
      </c>
      <c r="T218" s="26" t="str">
        <f t="shared" si="51"/>
        <v/>
      </c>
      <c r="U218" s="26" t="str">
        <f t="shared" si="51"/>
        <v/>
      </c>
      <c r="V218" s="26" t="str">
        <f t="shared" si="51"/>
        <v/>
      </c>
      <c r="W218" s="26" t="str">
        <f t="shared" si="51"/>
        <v/>
      </c>
      <c r="X218" s="26" t="str">
        <f t="shared" si="51"/>
        <v/>
      </c>
      <c r="Y218" s="26" t="str">
        <f t="shared" si="51"/>
        <v/>
      </c>
      <c r="Z218" s="26" t="str">
        <f t="shared" si="51"/>
        <v/>
      </c>
      <c r="AA218" s="26" t="str">
        <f t="shared" si="51"/>
        <v/>
      </c>
      <c r="AB218" s="26" t="str">
        <f t="shared" si="51"/>
        <v/>
      </c>
      <c r="AC218" s="26" t="str">
        <f t="shared" si="51"/>
        <v/>
      </c>
      <c r="AD218" s="26" t="str">
        <f t="shared" si="51"/>
        <v/>
      </c>
      <c r="AE218" s="26" t="str">
        <f t="shared" si="51"/>
        <v/>
      </c>
      <c r="AF218" s="26" t="str">
        <f t="shared" si="51"/>
        <v/>
      </c>
      <c r="AG218" s="26" t="str">
        <f t="shared" si="51"/>
        <v/>
      </c>
      <c r="AH218" s="26" t="str">
        <f t="shared" si="51"/>
        <v/>
      </c>
      <c r="AI218" s="26" t="str">
        <f t="shared" si="50"/>
        <v/>
      </c>
      <c r="AJ218" s="26" t="str">
        <f t="shared" si="50"/>
        <v/>
      </c>
      <c r="AK218" s="26" t="str">
        <f t="shared" si="47"/>
        <v/>
      </c>
      <c r="AL218" s="26" t="str">
        <f t="shared" si="47"/>
        <v/>
      </c>
      <c r="AM218" s="26" t="str">
        <f t="shared" si="47"/>
        <v/>
      </c>
      <c r="AN218" s="26" t="str">
        <f t="shared" si="47"/>
        <v/>
      </c>
      <c r="AO218" s="26" t="str">
        <f t="shared" si="47"/>
        <v/>
      </c>
      <c r="AP218" s="26" t="str">
        <f t="shared" si="47"/>
        <v/>
      </c>
      <c r="AQ218" s="26" t="str">
        <f t="shared" si="47"/>
        <v/>
      </c>
      <c r="AR218" s="26" t="str">
        <f t="shared" si="47"/>
        <v/>
      </c>
    </row>
    <row r="219" spans="1:44" x14ac:dyDescent="0.2">
      <c r="A219" s="24" t="s">
        <v>56</v>
      </c>
      <c r="B219" s="23">
        <f t="shared" si="48"/>
        <v>8</v>
      </c>
      <c r="C219" s="25" t="s">
        <v>1407</v>
      </c>
      <c r="D219" s="26">
        <f t="shared" si="49"/>
        <v>1</v>
      </c>
      <c r="E219" s="26" t="str">
        <f t="shared" si="49"/>
        <v/>
      </c>
      <c r="F219" s="26" t="str">
        <f t="shared" si="49"/>
        <v/>
      </c>
      <c r="G219" s="26" t="str">
        <f t="shared" si="49"/>
        <v/>
      </c>
      <c r="H219" s="26" t="str">
        <f t="shared" si="49"/>
        <v/>
      </c>
      <c r="I219" s="26" t="str">
        <f t="shared" si="49"/>
        <v/>
      </c>
      <c r="J219" s="26" t="str">
        <f t="shared" si="49"/>
        <v/>
      </c>
      <c r="K219" s="26" t="str">
        <f t="shared" si="49"/>
        <v/>
      </c>
      <c r="L219" s="26" t="str">
        <f t="shared" si="49"/>
        <v/>
      </c>
      <c r="M219" s="26" t="str">
        <f t="shared" si="49"/>
        <v/>
      </c>
      <c r="N219" s="26" t="str">
        <f t="shared" si="49"/>
        <v/>
      </c>
      <c r="O219" s="26" t="str">
        <f t="shared" si="49"/>
        <v/>
      </c>
      <c r="P219" s="26" t="str">
        <f t="shared" si="49"/>
        <v/>
      </c>
      <c r="Q219" s="26" t="str">
        <f t="shared" si="49"/>
        <v/>
      </c>
      <c r="R219" s="26">
        <f t="shared" si="49"/>
        <v>1</v>
      </c>
      <c r="S219" s="26" t="str">
        <f t="shared" si="49"/>
        <v/>
      </c>
      <c r="T219" s="26" t="str">
        <f t="shared" si="51"/>
        <v/>
      </c>
      <c r="U219" s="26" t="str">
        <f t="shared" si="51"/>
        <v/>
      </c>
      <c r="V219" s="26">
        <f t="shared" si="51"/>
        <v>1</v>
      </c>
      <c r="W219" s="26" t="str">
        <f t="shared" si="51"/>
        <v/>
      </c>
      <c r="X219" s="26" t="str">
        <f t="shared" si="51"/>
        <v/>
      </c>
      <c r="Y219" s="26" t="str">
        <f t="shared" si="51"/>
        <v/>
      </c>
      <c r="Z219" s="26" t="str">
        <f t="shared" si="51"/>
        <v/>
      </c>
      <c r="AA219" s="26">
        <f t="shared" si="51"/>
        <v>1</v>
      </c>
      <c r="AB219" s="26">
        <f t="shared" si="51"/>
        <v>1</v>
      </c>
      <c r="AC219" s="26">
        <f t="shared" si="51"/>
        <v>1</v>
      </c>
      <c r="AD219" s="26" t="str">
        <f t="shared" si="51"/>
        <v/>
      </c>
      <c r="AE219" s="26">
        <f t="shared" si="51"/>
        <v>1</v>
      </c>
      <c r="AF219" s="26" t="str">
        <f t="shared" si="51"/>
        <v/>
      </c>
      <c r="AG219" s="26" t="str">
        <f t="shared" si="51"/>
        <v/>
      </c>
      <c r="AH219" s="26" t="str">
        <f t="shared" si="51"/>
        <v/>
      </c>
      <c r="AI219" s="26" t="str">
        <f t="shared" si="50"/>
        <v/>
      </c>
      <c r="AJ219" s="26" t="str">
        <f t="shared" si="50"/>
        <v/>
      </c>
      <c r="AK219" s="26" t="str">
        <f t="shared" si="47"/>
        <v/>
      </c>
      <c r="AL219" s="26">
        <f t="shared" si="47"/>
        <v>1</v>
      </c>
      <c r="AM219" s="26" t="str">
        <f t="shared" si="47"/>
        <v/>
      </c>
      <c r="AN219" s="26" t="str">
        <f t="shared" si="47"/>
        <v/>
      </c>
      <c r="AO219" s="26" t="str">
        <f t="shared" si="47"/>
        <v/>
      </c>
      <c r="AP219" s="26" t="str">
        <f t="shared" si="47"/>
        <v/>
      </c>
      <c r="AQ219" s="26" t="str">
        <f t="shared" si="47"/>
        <v/>
      </c>
      <c r="AR219" s="26" t="str">
        <f t="shared" si="47"/>
        <v/>
      </c>
    </row>
    <row r="220" spans="1:44" x14ac:dyDescent="0.2">
      <c r="A220" s="24" t="s">
        <v>158</v>
      </c>
      <c r="B220" s="23">
        <f t="shared" si="48"/>
        <v>18</v>
      </c>
      <c r="C220" s="25" t="s">
        <v>1461</v>
      </c>
      <c r="D220" s="26" t="str">
        <f t="shared" si="49"/>
        <v/>
      </c>
      <c r="E220" s="26" t="str">
        <f t="shared" si="49"/>
        <v/>
      </c>
      <c r="F220" s="26" t="str">
        <f t="shared" si="49"/>
        <v/>
      </c>
      <c r="G220" s="26" t="str">
        <f t="shared" si="49"/>
        <v/>
      </c>
      <c r="H220" s="26" t="str">
        <f t="shared" si="49"/>
        <v/>
      </c>
      <c r="I220" s="26" t="str">
        <f t="shared" si="49"/>
        <v/>
      </c>
      <c r="J220" s="26" t="str">
        <f t="shared" si="49"/>
        <v/>
      </c>
      <c r="K220" s="26" t="str">
        <f t="shared" si="49"/>
        <v/>
      </c>
      <c r="L220" s="26" t="str">
        <f t="shared" si="49"/>
        <v/>
      </c>
      <c r="M220" s="26" t="str">
        <f t="shared" si="49"/>
        <v/>
      </c>
      <c r="N220" s="26" t="str">
        <f t="shared" si="49"/>
        <v/>
      </c>
      <c r="O220" s="26" t="str">
        <f t="shared" si="49"/>
        <v/>
      </c>
      <c r="P220" s="26" t="str">
        <f t="shared" si="49"/>
        <v/>
      </c>
      <c r="Q220" s="26" t="str">
        <f t="shared" si="49"/>
        <v/>
      </c>
      <c r="R220" s="26">
        <f t="shared" si="49"/>
        <v>1</v>
      </c>
      <c r="S220" s="26">
        <f t="shared" si="49"/>
        <v>1</v>
      </c>
      <c r="T220" s="26">
        <f t="shared" si="51"/>
        <v>1</v>
      </c>
      <c r="U220" s="26">
        <f t="shared" si="51"/>
        <v>1</v>
      </c>
      <c r="V220" s="26">
        <f t="shared" si="51"/>
        <v>1</v>
      </c>
      <c r="W220" s="26" t="str">
        <f t="shared" si="51"/>
        <v/>
      </c>
      <c r="X220" s="26">
        <f t="shared" si="51"/>
        <v>1</v>
      </c>
      <c r="Y220" s="26" t="str">
        <f t="shared" si="51"/>
        <v/>
      </c>
      <c r="Z220" s="26" t="str">
        <f t="shared" si="51"/>
        <v/>
      </c>
      <c r="AA220" s="26">
        <f t="shared" si="51"/>
        <v>1</v>
      </c>
      <c r="AB220" s="26">
        <f t="shared" si="51"/>
        <v>1</v>
      </c>
      <c r="AC220" s="26">
        <f t="shared" si="51"/>
        <v>1</v>
      </c>
      <c r="AD220" s="26">
        <f t="shared" si="51"/>
        <v>1</v>
      </c>
      <c r="AE220" s="26">
        <f t="shared" si="51"/>
        <v>1</v>
      </c>
      <c r="AF220" s="26">
        <f t="shared" si="51"/>
        <v>1</v>
      </c>
      <c r="AG220" s="26">
        <f t="shared" si="51"/>
        <v>1</v>
      </c>
      <c r="AH220" s="26">
        <f t="shared" si="51"/>
        <v>1</v>
      </c>
      <c r="AI220" s="26" t="str">
        <f t="shared" si="50"/>
        <v/>
      </c>
      <c r="AJ220" s="26">
        <f t="shared" ref="AJ220:AR220" si="52">IF(ISERROR(FIND(AJ$2,$C220)),"",1)</f>
        <v>1</v>
      </c>
      <c r="AK220" s="26">
        <f t="shared" si="52"/>
        <v>1</v>
      </c>
      <c r="AL220" s="26">
        <f t="shared" si="52"/>
        <v>1</v>
      </c>
      <c r="AM220" s="26">
        <f t="shared" si="52"/>
        <v>1</v>
      </c>
      <c r="AN220" s="26" t="str">
        <f t="shared" si="52"/>
        <v/>
      </c>
      <c r="AO220" s="26" t="str">
        <f t="shared" si="52"/>
        <v/>
      </c>
      <c r="AP220" s="26" t="str">
        <f t="shared" si="52"/>
        <v/>
      </c>
      <c r="AQ220" s="26" t="str">
        <f t="shared" si="52"/>
        <v/>
      </c>
      <c r="AR220" s="26" t="str">
        <f t="shared" si="52"/>
        <v/>
      </c>
    </row>
    <row r="221" spans="1:44" x14ac:dyDescent="0.2">
      <c r="A221" s="24" t="s">
        <v>159</v>
      </c>
      <c r="B221" s="23">
        <f t="shared" si="48"/>
        <v>4</v>
      </c>
      <c r="C221" s="25" t="s">
        <v>1366</v>
      </c>
      <c r="D221" s="26" t="str">
        <f t="shared" si="49"/>
        <v/>
      </c>
      <c r="E221" s="26" t="str">
        <f t="shared" si="49"/>
        <v/>
      </c>
      <c r="F221" s="26" t="str">
        <f t="shared" si="49"/>
        <v/>
      </c>
      <c r="G221" s="26" t="str">
        <f t="shared" si="49"/>
        <v/>
      </c>
      <c r="H221" s="26" t="str">
        <f t="shared" si="49"/>
        <v/>
      </c>
      <c r="I221" s="26" t="str">
        <f t="shared" si="49"/>
        <v/>
      </c>
      <c r="J221" s="26" t="str">
        <f t="shared" si="49"/>
        <v/>
      </c>
      <c r="K221" s="26" t="str">
        <f t="shared" si="49"/>
        <v/>
      </c>
      <c r="L221" s="26" t="str">
        <f t="shared" si="49"/>
        <v/>
      </c>
      <c r="M221" s="26" t="str">
        <f t="shared" si="49"/>
        <v/>
      </c>
      <c r="N221" s="26" t="str">
        <f t="shared" si="49"/>
        <v/>
      </c>
      <c r="O221" s="26" t="str">
        <f t="shared" si="49"/>
        <v/>
      </c>
      <c r="P221" s="26" t="str">
        <f t="shared" si="49"/>
        <v/>
      </c>
      <c r="Q221" s="26" t="str">
        <f t="shared" si="49"/>
        <v/>
      </c>
      <c r="R221" s="26" t="str">
        <f t="shared" si="49"/>
        <v/>
      </c>
      <c r="S221" s="26" t="str">
        <f t="shared" si="49"/>
        <v/>
      </c>
      <c r="T221" s="26">
        <f t="shared" si="51"/>
        <v>1</v>
      </c>
      <c r="U221" s="26" t="str">
        <f t="shared" si="51"/>
        <v/>
      </c>
      <c r="V221" s="26" t="str">
        <f t="shared" si="51"/>
        <v/>
      </c>
      <c r="W221" s="26" t="str">
        <f t="shared" si="51"/>
        <v/>
      </c>
      <c r="X221" s="26">
        <f t="shared" si="51"/>
        <v>1</v>
      </c>
      <c r="Y221" s="26" t="str">
        <f t="shared" si="51"/>
        <v/>
      </c>
      <c r="Z221" s="26" t="str">
        <f t="shared" si="51"/>
        <v/>
      </c>
      <c r="AA221" s="26">
        <f t="shared" si="51"/>
        <v>1</v>
      </c>
      <c r="AB221" s="26">
        <f t="shared" si="51"/>
        <v>1</v>
      </c>
      <c r="AC221" s="26" t="str">
        <f t="shared" si="51"/>
        <v/>
      </c>
      <c r="AD221" s="26" t="str">
        <f t="shared" si="51"/>
        <v/>
      </c>
      <c r="AE221" s="26" t="str">
        <f t="shared" si="51"/>
        <v/>
      </c>
      <c r="AF221" s="26" t="str">
        <f t="shared" si="51"/>
        <v/>
      </c>
      <c r="AG221" s="26" t="str">
        <f t="shared" si="51"/>
        <v/>
      </c>
      <c r="AH221" s="26" t="str">
        <f t="shared" si="51"/>
        <v/>
      </c>
      <c r="AI221" s="26" t="str">
        <f t="shared" ref="AI221:AR246" si="53">IF(ISERROR(FIND(AI$2,$C221)),"",1)</f>
        <v/>
      </c>
      <c r="AJ221" s="26" t="str">
        <f t="shared" si="53"/>
        <v/>
      </c>
      <c r="AK221" s="26" t="str">
        <f t="shared" si="53"/>
        <v/>
      </c>
      <c r="AL221" s="26" t="str">
        <f t="shared" si="53"/>
        <v/>
      </c>
      <c r="AM221" s="26" t="str">
        <f t="shared" si="53"/>
        <v/>
      </c>
      <c r="AN221" s="26" t="str">
        <f t="shared" si="53"/>
        <v/>
      </c>
      <c r="AO221" s="26" t="str">
        <f t="shared" si="53"/>
        <v/>
      </c>
      <c r="AP221" s="26" t="str">
        <f t="shared" si="53"/>
        <v/>
      </c>
      <c r="AQ221" s="26" t="str">
        <f t="shared" si="53"/>
        <v/>
      </c>
      <c r="AR221" s="26" t="str">
        <f t="shared" si="53"/>
        <v/>
      </c>
    </row>
    <row r="222" spans="1:44" x14ac:dyDescent="0.2">
      <c r="A222" s="24" t="s">
        <v>160</v>
      </c>
      <c r="B222" s="23">
        <f t="shared" si="48"/>
        <v>9</v>
      </c>
      <c r="C222" s="25" t="s">
        <v>1400</v>
      </c>
      <c r="D222" s="26">
        <f t="shared" si="49"/>
        <v>1</v>
      </c>
      <c r="E222" s="26" t="str">
        <f t="shared" si="49"/>
        <v/>
      </c>
      <c r="F222" s="26" t="str">
        <f t="shared" si="49"/>
        <v/>
      </c>
      <c r="G222" s="26" t="str">
        <f t="shared" si="49"/>
        <v/>
      </c>
      <c r="H222" s="26" t="str">
        <f t="shared" si="49"/>
        <v/>
      </c>
      <c r="I222" s="26" t="str">
        <f t="shared" si="49"/>
        <v/>
      </c>
      <c r="J222" s="26" t="str">
        <f t="shared" si="49"/>
        <v/>
      </c>
      <c r="K222" s="26" t="str">
        <f t="shared" si="49"/>
        <v/>
      </c>
      <c r="L222" s="26" t="str">
        <f t="shared" si="49"/>
        <v/>
      </c>
      <c r="M222" s="26" t="str">
        <f t="shared" si="49"/>
        <v/>
      </c>
      <c r="N222" s="26" t="str">
        <f t="shared" si="49"/>
        <v/>
      </c>
      <c r="O222" s="26" t="str">
        <f t="shared" si="49"/>
        <v/>
      </c>
      <c r="P222" s="26" t="str">
        <f t="shared" si="49"/>
        <v/>
      </c>
      <c r="Q222" s="26" t="str">
        <f t="shared" si="49"/>
        <v/>
      </c>
      <c r="R222" s="26" t="str">
        <f t="shared" si="49"/>
        <v/>
      </c>
      <c r="S222" s="26" t="str">
        <f t="shared" si="49"/>
        <v/>
      </c>
      <c r="T222" s="26">
        <f t="shared" si="51"/>
        <v>1</v>
      </c>
      <c r="U222" s="26" t="str">
        <f t="shared" si="51"/>
        <v/>
      </c>
      <c r="V222" s="26" t="str">
        <f t="shared" si="51"/>
        <v/>
      </c>
      <c r="W222" s="26" t="str">
        <f t="shared" si="51"/>
        <v/>
      </c>
      <c r="X222" s="26">
        <f t="shared" si="51"/>
        <v>1</v>
      </c>
      <c r="Y222" s="26" t="str">
        <f t="shared" si="51"/>
        <v/>
      </c>
      <c r="Z222" s="26" t="str">
        <f t="shared" si="51"/>
        <v/>
      </c>
      <c r="AA222" s="26">
        <f t="shared" si="51"/>
        <v>1</v>
      </c>
      <c r="AB222" s="26">
        <f t="shared" si="51"/>
        <v>1</v>
      </c>
      <c r="AC222" s="26">
        <f t="shared" si="51"/>
        <v>1</v>
      </c>
      <c r="AD222" s="26" t="str">
        <f t="shared" si="51"/>
        <v/>
      </c>
      <c r="AE222" s="26" t="str">
        <f t="shared" si="51"/>
        <v/>
      </c>
      <c r="AF222" s="26" t="str">
        <f t="shared" si="51"/>
        <v/>
      </c>
      <c r="AG222" s="26" t="str">
        <f t="shared" si="51"/>
        <v/>
      </c>
      <c r="AH222" s="26">
        <f t="shared" si="51"/>
        <v>1</v>
      </c>
      <c r="AI222" s="26" t="str">
        <f t="shared" si="53"/>
        <v/>
      </c>
      <c r="AJ222" s="26">
        <f t="shared" si="53"/>
        <v>1</v>
      </c>
      <c r="AK222" s="26">
        <f t="shared" si="53"/>
        <v>1</v>
      </c>
      <c r="AL222" s="26" t="str">
        <f t="shared" si="53"/>
        <v/>
      </c>
      <c r="AM222" s="26" t="str">
        <f t="shared" si="53"/>
        <v/>
      </c>
      <c r="AN222" s="26" t="str">
        <f t="shared" si="53"/>
        <v/>
      </c>
      <c r="AO222" s="26" t="str">
        <f t="shared" si="53"/>
        <v/>
      </c>
      <c r="AP222" s="26" t="str">
        <f t="shared" si="53"/>
        <v/>
      </c>
      <c r="AQ222" s="26" t="str">
        <f t="shared" si="53"/>
        <v/>
      </c>
      <c r="AR222" s="26" t="str">
        <f t="shared" si="53"/>
        <v/>
      </c>
    </row>
    <row r="223" spans="1:44" x14ac:dyDescent="0.2">
      <c r="A223" s="24" t="s">
        <v>6</v>
      </c>
      <c r="B223" s="23">
        <f t="shared" si="48"/>
        <v>40</v>
      </c>
      <c r="C223" s="25" t="s">
        <v>810</v>
      </c>
      <c r="D223" s="26">
        <f t="shared" si="49"/>
        <v>1</v>
      </c>
      <c r="E223" s="26">
        <f t="shared" si="49"/>
        <v>1</v>
      </c>
      <c r="F223" s="26">
        <f t="shared" si="49"/>
        <v>1</v>
      </c>
      <c r="G223" s="26">
        <f t="shared" si="49"/>
        <v>1</v>
      </c>
      <c r="H223" s="26">
        <f t="shared" si="49"/>
        <v>1</v>
      </c>
      <c r="I223" s="26">
        <f t="shared" si="49"/>
        <v>1</v>
      </c>
      <c r="J223" s="26">
        <f t="shared" si="49"/>
        <v>1</v>
      </c>
      <c r="K223" s="26">
        <f t="shared" si="49"/>
        <v>1</v>
      </c>
      <c r="L223" s="26">
        <f t="shared" si="49"/>
        <v>1</v>
      </c>
      <c r="M223" s="26">
        <f t="shared" si="49"/>
        <v>1</v>
      </c>
      <c r="N223" s="26">
        <f t="shared" si="49"/>
        <v>1</v>
      </c>
      <c r="O223" s="26">
        <f t="shared" si="49"/>
        <v>1</v>
      </c>
      <c r="P223" s="26">
        <f t="shared" si="49"/>
        <v>1</v>
      </c>
      <c r="Q223" s="26">
        <f t="shared" si="49"/>
        <v>1</v>
      </c>
      <c r="R223" s="26">
        <f t="shared" si="49"/>
        <v>1</v>
      </c>
      <c r="S223" s="26">
        <f t="shared" si="49"/>
        <v>1</v>
      </c>
      <c r="T223" s="26">
        <f t="shared" si="51"/>
        <v>1</v>
      </c>
      <c r="U223" s="26">
        <f t="shared" si="51"/>
        <v>1</v>
      </c>
      <c r="V223" s="26">
        <f t="shared" si="51"/>
        <v>1</v>
      </c>
      <c r="W223" s="26">
        <f t="shared" si="51"/>
        <v>1</v>
      </c>
      <c r="X223" s="26">
        <f t="shared" si="51"/>
        <v>1</v>
      </c>
      <c r="Y223" s="26">
        <f t="shared" si="51"/>
        <v>1</v>
      </c>
      <c r="Z223" s="26">
        <f t="shared" si="51"/>
        <v>1</v>
      </c>
      <c r="AA223" s="26">
        <f t="shared" si="51"/>
        <v>1</v>
      </c>
      <c r="AB223" s="26">
        <f t="shared" si="51"/>
        <v>1</v>
      </c>
      <c r="AC223" s="26">
        <f t="shared" si="51"/>
        <v>1</v>
      </c>
      <c r="AD223" s="26">
        <f t="shared" si="51"/>
        <v>1</v>
      </c>
      <c r="AE223" s="26">
        <f t="shared" si="51"/>
        <v>1</v>
      </c>
      <c r="AF223" s="26">
        <f t="shared" si="51"/>
        <v>1</v>
      </c>
      <c r="AG223" s="26">
        <f t="shared" si="51"/>
        <v>1</v>
      </c>
      <c r="AH223" s="26">
        <f t="shared" si="51"/>
        <v>1</v>
      </c>
      <c r="AI223" s="26">
        <f t="shared" si="53"/>
        <v>1</v>
      </c>
      <c r="AJ223" s="26">
        <f t="shared" si="53"/>
        <v>1</v>
      </c>
      <c r="AK223" s="26">
        <f t="shared" si="53"/>
        <v>1</v>
      </c>
      <c r="AL223" s="26">
        <f t="shared" si="53"/>
        <v>1</v>
      </c>
      <c r="AM223" s="26">
        <f t="shared" si="53"/>
        <v>1</v>
      </c>
      <c r="AN223" s="26">
        <f t="shared" si="53"/>
        <v>1</v>
      </c>
      <c r="AO223" s="26">
        <f t="shared" si="53"/>
        <v>1</v>
      </c>
      <c r="AP223" s="26">
        <f t="shared" si="53"/>
        <v>1</v>
      </c>
      <c r="AQ223" s="26">
        <f t="shared" si="53"/>
        <v>1</v>
      </c>
      <c r="AR223" s="26" t="str">
        <f t="shared" si="53"/>
        <v/>
      </c>
    </row>
    <row r="224" spans="1:44" x14ac:dyDescent="0.2">
      <c r="A224" s="24" t="s">
        <v>161</v>
      </c>
      <c r="B224" s="23">
        <f t="shared" si="48"/>
        <v>15</v>
      </c>
      <c r="C224" s="25" t="s">
        <v>1462</v>
      </c>
      <c r="D224" s="26" t="str">
        <f t="shared" si="49"/>
        <v/>
      </c>
      <c r="E224" s="26" t="str">
        <f t="shared" si="49"/>
        <v/>
      </c>
      <c r="F224" s="26" t="str">
        <f t="shared" si="49"/>
        <v/>
      </c>
      <c r="G224" s="26" t="str">
        <f t="shared" si="49"/>
        <v/>
      </c>
      <c r="H224" s="26" t="str">
        <f t="shared" si="49"/>
        <v/>
      </c>
      <c r="I224" s="26" t="str">
        <f t="shared" si="49"/>
        <v/>
      </c>
      <c r="J224" s="26" t="str">
        <f t="shared" si="49"/>
        <v/>
      </c>
      <c r="K224" s="26" t="str">
        <f t="shared" si="49"/>
        <v/>
      </c>
      <c r="L224" s="26" t="str">
        <f t="shared" si="49"/>
        <v/>
      </c>
      <c r="M224" s="26" t="str">
        <f t="shared" si="49"/>
        <v/>
      </c>
      <c r="N224" s="26" t="str">
        <f t="shared" si="49"/>
        <v/>
      </c>
      <c r="O224" s="26" t="str">
        <f t="shared" si="49"/>
        <v/>
      </c>
      <c r="P224" s="26" t="str">
        <f t="shared" si="49"/>
        <v/>
      </c>
      <c r="Q224" s="26" t="str">
        <f t="shared" si="49"/>
        <v/>
      </c>
      <c r="R224" s="26">
        <f t="shared" si="49"/>
        <v>1</v>
      </c>
      <c r="S224" s="26" t="str">
        <f t="shared" si="49"/>
        <v/>
      </c>
      <c r="T224" s="26">
        <f t="shared" si="51"/>
        <v>1</v>
      </c>
      <c r="U224" s="26" t="str">
        <f t="shared" si="51"/>
        <v/>
      </c>
      <c r="V224" s="26" t="str">
        <f t="shared" si="51"/>
        <v/>
      </c>
      <c r="W224" s="26">
        <f t="shared" si="51"/>
        <v>1</v>
      </c>
      <c r="X224" s="26">
        <f t="shared" si="51"/>
        <v>1</v>
      </c>
      <c r="Y224" s="26">
        <f t="shared" si="51"/>
        <v>1</v>
      </c>
      <c r="Z224" s="26">
        <f t="shared" si="51"/>
        <v>1</v>
      </c>
      <c r="AA224" s="26">
        <f t="shared" si="51"/>
        <v>1</v>
      </c>
      <c r="AB224" s="26">
        <f t="shared" si="51"/>
        <v>1</v>
      </c>
      <c r="AC224" s="26">
        <f t="shared" si="51"/>
        <v>1</v>
      </c>
      <c r="AD224" s="26">
        <f t="shared" si="51"/>
        <v>1</v>
      </c>
      <c r="AE224" s="26">
        <f t="shared" si="51"/>
        <v>1</v>
      </c>
      <c r="AF224" s="26" t="str">
        <f t="shared" si="51"/>
        <v/>
      </c>
      <c r="AG224" s="26" t="str">
        <f t="shared" si="51"/>
        <v/>
      </c>
      <c r="AH224" s="26" t="str">
        <f t="shared" si="51"/>
        <v/>
      </c>
      <c r="AI224" s="26" t="str">
        <f t="shared" si="53"/>
        <v/>
      </c>
      <c r="AJ224" s="26">
        <f t="shared" si="53"/>
        <v>1</v>
      </c>
      <c r="AK224" s="26">
        <f t="shared" si="53"/>
        <v>1</v>
      </c>
      <c r="AL224" s="26">
        <f t="shared" si="53"/>
        <v>1</v>
      </c>
      <c r="AM224" s="26">
        <f t="shared" si="53"/>
        <v>1</v>
      </c>
      <c r="AN224" s="26" t="str">
        <f t="shared" si="53"/>
        <v/>
      </c>
      <c r="AO224" s="26" t="str">
        <f t="shared" si="53"/>
        <v/>
      </c>
      <c r="AP224" s="26" t="str">
        <f t="shared" si="53"/>
        <v/>
      </c>
      <c r="AQ224" s="26" t="str">
        <f t="shared" si="53"/>
        <v/>
      </c>
      <c r="AR224" s="26" t="str">
        <f t="shared" si="53"/>
        <v/>
      </c>
    </row>
    <row r="225" spans="1:44" x14ac:dyDescent="0.2">
      <c r="A225" s="24" t="s">
        <v>162</v>
      </c>
      <c r="B225" s="23">
        <f t="shared" si="48"/>
        <v>9</v>
      </c>
      <c r="C225" s="25" t="s">
        <v>1463</v>
      </c>
      <c r="D225" s="26" t="str">
        <f t="shared" si="49"/>
        <v/>
      </c>
      <c r="E225" s="26" t="str">
        <f t="shared" si="49"/>
        <v/>
      </c>
      <c r="F225" s="26" t="str">
        <f t="shared" si="49"/>
        <v/>
      </c>
      <c r="G225" s="26" t="str">
        <f t="shared" si="49"/>
        <v/>
      </c>
      <c r="H225" s="26" t="str">
        <f t="shared" si="49"/>
        <v/>
      </c>
      <c r="I225" s="26" t="str">
        <f t="shared" si="49"/>
        <v/>
      </c>
      <c r="J225" s="26" t="str">
        <f t="shared" si="49"/>
        <v/>
      </c>
      <c r="K225" s="26" t="str">
        <f t="shared" si="49"/>
        <v/>
      </c>
      <c r="L225" s="26" t="str">
        <f t="shared" si="49"/>
        <v/>
      </c>
      <c r="M225" s="26" t="str">
        <f t="shared" si="49"/>
        <v/>
      </c>
      <c r="N225" s="26" t="str">
        <f t="shared" si="49"/>
        <v/>
      </c>
      <c r="O225" s="26" t="str">
        <f t="shared" si="49"/>
        <v/>
      </c>
      <c r="P225" s="26" t="str">
        <f t="shared" si="49"/>
        <v/>
      </c>
      <c r="Q225" s="26" t="str">
        <f t="shared" si="49"/>
        <v/>
      </c>
      <c r="R225" s="26" t="str">
        <f t="shared" si="49"/>
        <v/>
      </c>
      <c r="S225" s="26" t="str">
        <f t="shared" si="49"/>
        <v/>
      </c>
      <c r="T225" s="26">
        <f t="shared" si="51"/>
        <v>1</v>
      </c>
      <c r="U225" s="26" t="str">
        <f t="shared" si="51"/>
        <v/>
      </c>
      <c r="V225" s="26" t="str">
        <f t="shared" si="51"/>
        <v/>
      </c>
      <c r="W225" s="26">
        <f t="shared" si="51"/>
        <v>1</v>
      </c>
      <c r="X225" s="26">
        <f t="shared" si="51"/>
        <v>1</v>
      </c>
      <c r="Y225" s="26">
        <f t="shared" si="51"/>
        <v>1</v>
      </c>
      <c r="Z225" s="26">
        <f t="shared" si="51"/>
        <v>1</v>
      </c>
      <c r="AA225" s="26">
        <f t="shared" si="51"/>
        <v>1</v>
      </c>
      <c r="AB225" s="26">
        <f t="shared" si="51"/>
        <v>1</v>
      </c>
      <c r="AC225" s="26" t="str">
        <f t="shared" si="51"/>
        <v/>
      </c>
      <c r="AD225" s="26" t="str">
        <f t="shared" si="51"/>
        <v/>
      </c>
      <c r="AE225" s="26" t="str">
        <f t="shared" si="51"/>
        <v/>
      </c>
      <c r="AF225" s="26" t="str">
        <f t="shared" si="51"/>
        <v/>
      </c>
      <c r="AG225" s="26" t="str">
        <f t="shared" si="51"/>
        <v/>
      </c>
      <c r="AH225" s="26" t="str">
        <f t="shared" si="51"/>
        <v/>
      </c>
      <c r="AI225" s="26" t="str">
        <f t="shared" si="53"/>
        <v/>
      </c>
      <c r="AJ225" s="26" t="str">
        <f t="shared" si="53"/>
        <v/>
      </c>
      <c r="AK225" s="26" t="str">
        <f t="shared" si="53"/>
        <v/>
      </c>
      <c r="AL225" s="26">
        <f t="shared" si="53"/>
        <v>1</v>
      </c>
      <c r="AM225" s="26">
        <f t="shared" si="53"/>
        <v>1</v>
      </c>
      <c r="AN225" s="26" t="str">
        <f t="shared" si="53"/>
        <v/>
      </c>
      <c r="AO225" s="26" t="str">
        <f t="shared" si="53"/>
        <v/>
      </c>
      <c r="AP225" s="26" t="str">
        <f t="shared" si="53"/>
        <v/>
      </c>
      <c r="AQ225" s="26" t="str">
        <f t="shared" si="53"/>
        <v/>
      </c>
      <c r="AR225" s="26" t="str">
        <f t="shared" si="53"/>
        <v/>
      </c>
    </row>
    <row r="226" spans="1:44" x14ac:dyDescent="0.2">
      <c r="A226" s="24" t="s">
        <v>163</v>
      </c>
      <c r="B226" s="23">
        <f t="shared" si="48"/>
        <v>7</v>
      </c>
      <c r="C226" s="25" t="s">
        <v>1521</v>
      </c>
      <c r="D226" s="26" t="str">
        <f t="shared" si="49"/>
        <v/>
      </c>
      <c r="E226" s="26" t="str">
        <f t="shared" si="49"/>
        <v/>
      </c>
      <c r="F226" s="26" t="str">
        <f t="shared" si="49"/>
        <v/>
      </c>
      <c r="G226" s="26" t="str">
        <f t="shared" si="49"/>
        <v/>
      </c>
      <c r="H226" s="26" t="str">
        <f t="shared" si="49"/>
        <v/>
      </c>
      <c r="I226" s="26" t="str">
        <f t="shared" si="49"/>
        <v/>
      </c>
      <c r="J226" s="26" t="str">
        <f t="shared" si="49"/>
        <v/>
      </c>
      <c r="K226" s="26" t="str">
        <f t="shared" si="49"/>
        <v/>
      </c>
      <c r="L226" s="26" t="str">
        <f t="shared" si="49"/>
        <v/>
      </c>
      <c r="M226" s="26" t="str">
        <f t="shared" si="49"/>
        <v/>
      </c>
      <c r="N226" s="26" t="str">
        <f t="shared" si="49"/>
        <v/>
      </c>
      <c r="O226" s="26" t="str">
        <f t="shared" si="49"/>
        <v/>
      </c>
      <c r="P226" s="26" t="str">
        <f t="shared" si="49"/>
        <v/>
      </c>
      <c r="Q226" s="26" t="str">
        <f t="shared" si="49"/>
        <v/>
      </c>
      <c r="R226" s="26">
        <f t="shared" si="49"/>
        <v>1</v>
      </c>
      <c r="S226" s="26" t="str">
        <f t="shared" si="49"/>
        <v/>
      </c>
      <c r="T226" s="26">
        <f t="shared" si="51"/>
        <v>1</v>
      </c>
      <c r="U226" s="26" t="str">
        <f t="shared" si="51"/>
        <v/>
      </c>
      <c r="V226" s="26" t="str">
        <f t="shared" si="51"/>
        <v/>
      </c>
      <c r="W226" s="26" t="str">
        <f t="shared" si="51"/>
        <v/>
      </c>
      <c r="X226" s="26">
        <f t="shared" si="51"/>
        <v>1</v>
      </c>
      <c r="Y226" s="26" t="str">
        <f t="shared" si="51"/>
        <v/>
      </c>
      <c r="Z226" s="26" t="str">
        <f t="shared" si="51"/>
        <v/>
      </c>
      <c r="AA226" s="26">
        <f t="shared" si="51"/>
        <v>1</v>
      </c>
      <c r="AB226" s="26">
        <f t="shared" si="51"/>
        <v>1</v>
      </c>
      <c r="AC226" s="26" t="str">
        <f t="shared" si="51"/>
        <v/>
      </c>
      <c r="AD226" s="26">
        <f t="shared" si="51"/>
        <v>1</v>
      </c>
      <c r="AE226" s="26" t="str">
        <f t="shared" si="51"/>
        <v/>
      </c>
      <c r="AF226" s="26" t="str">
        <f t="shared" si="51"/>
        <v/>
      </c>
      <c r="AG226" s="26" t="str">
        <f t="shared" si="51"/>
        <v/>
      </c>
      <c r="AH226" s="26" t="str">
        <f t="shared" si="51"/>
        <v/>
      </c>
      <c r="AI226" s="26" t="str">
        <f t="shared" si="53"/>
        <v/>
      </c>
      <c r="AJ226" s="26">
        <f t="shared" si="53"/>
        <v>1</v>
      </c>
      <c r="AK226" s="26" t="str">
        <f t="shared" si="53"/>
        <v/>
      </c>
      <c r="AL226" s="26" t="str">
        <f t="shared" si="53"/>
        <v/>
      </c>
      <c r="AM226" s="26" t="str">
        <f t="shared" si="53"/>
        <v/>
      </c>
      <c r="AN226" s="26" t="str">
        <f t="shared" si="53"/>
        <v/>
      </c>
      <c r="AO226" s="26" t="str">
        <f t="shared" si="53"/>
        <v/>
      </c>
      <c r="AP226" s="26" t="str">
        <f t="shared" si="53"/>
        <v/>
      </c>
      <c r="AQ226" s="26" t="str">
        <f t="shared" si="53"/>
        <v/>
      </c>
      <c r="AR226" s="26" t="str">
        <f t="shared" si="53"/>
        <v/>
      </c>
    </row>
    <row r="227" spans="1:44" x14ac:dyDescent="0.2">
      <c r="A227" s="24" t="s">
        <v>606</v>
      </c>
      <c r="B227" s="23">
        <f t="shared" si="48"/>
        <v>2</v>
      </c>
      <c r="C227" s="25" t="s">
        <v>709</v>
      </c>
      <c r="D227" s="26" t="str">
        <f t="shared" si="49"/>
        <v/>
      </c>
      <c r="E227" s="26" t="str">
        <f t="shared" si="49"/>
        <v/>
      </c>
      <c r="F227" s="26" t="str">
        <f t="shared" si="49"/>
        <v/>
      </c>
      <c r="G227" s="26" t="str">
        <f t="shared" si="49"/>
        <v/>
      </c>
      <c r="H227" s="26" t="str">
        <f t="shared" si="49"/>
        <v/>
      </c>
      <c r="I227" s="26" t="str">
        <f t="shared" si="49"/>
        <v/>
      </c>
      <c r="J227" s="26" t="str">
        <f t="shared" si="49"/>
        <v/>
      </c>
      <c r="K227" s="26" t="str">
        <f t="shared" si="49"/>
        <v/>
      </c>
      <c r="L227" s="26" t="str">
        <f t="shared" si="49"/>
        <v/>
      </c>
      <c r="M227" s="26" t="str">
        <f t="shared" si="49"/>
        <v/>
      </c>
      <c r="N227" s="26">
        <f t="shared" si="49"/>
        <v>1</v>
      </c>
      <c r="O227" s="26">
        <f t="shared" si="49"/>
        <v>1</v>
      </c>
      <c r="P227" s="26" t="str">
        <f t="shared" si="49"/>
        <v/>
      </c>
      <c r="Q227" s="26" t="str">
        <f t="shared" si="49"/>
        <v/>
      </c>
      <c r="R227" s="26" t="str">
        <f t="shared" si="49"/>
        <v/>
      </c>
      <c r="S227" s="26" t="str">
        <f t="shared" si="49"/>
        <v/>
      </c>
      <c r="T227" s="26" t="str">
        <f t="shared" si="51"/>
        <v/>
      </c>
      <c r="U227" s="26" t="str">
        <f t="shared" si="51"/>
        <v/>
      </c>
      <c r="V227" s="26" t="str">
        <f t="shared" si="51"/>
        <v/>
      </c>
      <c r="W227" s="26" t="str">
        <f t="shared" si="51"/>
        <v/>
      </c>
      <c r="X227" s="26" t="str">
        <f t="shared" si="51"/>
        <v/>
      </c>
      <c r="Y227" s="26" t="str">
        <f t="shared" si="51"/>
        <v/>
      </c>
      <c r="Z227" s="26" t="str">
        <f t="shared" si="51"/>
        <v/>
      </c>
      <c r="AA227" s="26" t="str">
        <f t="shared" si="51"/>
        <v/>
      </c>
      <c r="AB227" s="26" t="str">
        <f t="shared" si="51"/>
        <v/>
      </c>
      <c r="AC227" s="26" t="str">
        <f t="shared" si="51"/>
        <v/>
      </c>
      <c r="AD227" s="26" t="str">
        <f t="shared" si="51"/>
        <v/>
      </c>
      <c r="AE227" s="26" t="str">
        <f t="shared" si="51"/>
        <v/>
      </c>
      <c r="AF227" s="26" t="str">
        <f t="shared" si="51"/>
        <v/>
      </c>
      <c r="AG227" s="26" t="str">
        <f t="shared" si="51"/>
        <v/>
      </c>
      <c r="AH227" s="26" t="str">
        <f t="shared" si="51"/>
        <v/>
      </c>
      <c r="AI227" s="26" t="str">
        <f t="shared" si="53"/>
        <v/>
      </c>
      <c r="AJ227" s="26" t="str">
        <f t="shared" si="53"/>
        <v/>
      </c>
      <c r="AK227" s="26" t="str">
        <f t="shared" si="53"/>
        <v/>
      </c>
      <c r="AL227" s="26" t="str">
        <f t="shared" si="53"/>
        <v/>
      </c>
      <c r="AM227" s="26" t="str">
        <f t="shared" si="53"/>
        <v/>
      </c>
      <c r="AN227" s="26" t="str">
        <f t="shared" si="53"/>
        <v/>
      </c>
      <c r="AO227" s="26" t="str">
        <f t="shared" si="53"/>
        <v/>
      </c>
      <c r="AP227" s="26" t="str">
        <f t="shared" si="53"/>
        <v/>
      </c>
      <c r="AQ227" s="26" t="str">
        <f t="shared" si="53"/>
        <v/>
      </c>
      <c r="AR227" s="26" t="str">
        <f t="shared" si="53"/>
        <v/>
      </c>
    </row>
    <row r="228" spans="1:44" x14ac:dyDescent="0.2">
      <c r="A228" s="24" t="s">
        <v>45</v>
      </c>
      <c r="B228" s="23">
        <f t="shared" si="48"/>
        <v>1</v>
      </c>
      <c r="C228" s="25" t="s">
        <v>811</v>
      </c>
      <c r="D228" s="26" t="str">
        <f t="shared" si="49"/>
        <v/>
      </c>
      <c r="E228" s="26" t="str">
        <f t="shared" si="49"/>
        <v/>
      </c>
      <c r="F228" s="26" t="str">
        <f t="shared" si="49"/>
        <v/>
      </c>
      <c r="G228" s="26" t="str">
        <f t="shared" si="49"/>
        <v/>
      </c>
      <c r="H228" s="26" t="str">
        <f t="shared" si="49"/>
        <v/>
      </c>
      <c r="I228" s="26" t="str">
        <f t="shared" si="49"/>
        <v/>
      </c>
      <c r="J228" s="26" t="str">
        <f t="shared" si="49"/>
        <v/>
      </c>
      <c r="K228" s="26" t="str">
        <f t="shared" si="49"/>
        <v/>
      </c>
      <c r="L228" s="26" t="str">
        <f t="shared" si="49"/>
        <v/>
      </c>
      <c r="M228" s="26" t="str">
        <f t="shared" si="49"/>
        <v/>
      </c>
      <c r="N228" s="26" t="str">
        <f t="shared" si="49"/>
        <v/>
      </c>
      <c r="O228" s="26" t="str">
        <f t="shared" si="49"/>
        <v/>
      </c>
      <c r="P228" s="26" t="str">
        <f t="shared" si="49"/>
        <v/>
      </c>
      <c r="Q228" s="26" t="str">
        <f t="shared" si="49"/>
        <v/>
      </c>
      <c r="R228" s="26" t="str">
        <f t="shared" si="49"/>
        <v/>
      </c>
      <c r="S228" s="26" t="str">
        <f t="shared" ref="S228:AH243" si="54">IF(ISERROR(FIND(S$2,$C228)),"",1)</f>
        <v/>
      </c>
      <c r="T228" s="26" t="str">
        <f t="shared" si="54"/>
        <v/>
      </c>
      <c r="U228" s="26" t="str">
        <f t="shared" si="54"/>
        <v/>
      </c>
      <c r="V228" s="26" t="str">
        <f t="shared" si="54"/>
        <v/>
      </c>
      <c r="W228" s="26" t="str">
        <f t="shared" si="54"/>
        <v/>
      </c>
      <c r="X228" s="26" t="str">
        <f t="shared" si="54"/>
        <v/>
      </c>
      <c r="Y228" s="26" t="str">
        <f t="shared" si="54"/>
        <v/>
      </c>
      <c r="Z228" s="26" t="str">
        <f t="shared" si="54"/>
        <v/>
      </c>
      <c r="AA228" s="26" t="str">
        <f t="shared" si="54"/>
        <v/>
      </c>
      <c r="AB228" s="26" t="str">
        <f t="shared" si="54"/>
        <v/>
      </c>
      <c r="AC228" s="26" t="str">
        <f t="shared" si="54"/>
        <v/>
      </c>
      <c r="AD228" s="26" t="str">
        <f t="shared" si="54"/>
        <v/>
      </c>
      <c r="AE228" s="26" t="str">
        <f t="shared" si="54"/>
        <v/>
      </c>
      <c r="AF228" s="26" t="str">
        <f t="shared" si="54"/>
        <v/>
      </c>
      <c r="AG228" s="26" t="str">
        <f t="shared" si="54"/>
        <v/>
      </c>
      <c r="AH228" s="26" t="str">
        <f t="shared" si="54"/>
        <v/>
      </c>
      <c r="AI228" s="26">
        <f t="shared" si="53"/>
        <v>1</v>
      </c>
      <c r="AJ228" s="26" t="str">
        <f t="shared" si="53"/>
        <v/>
      </c>
      <c r="AK228" s="26" t="str">
        <f t="shared" si="53"/>
        <v/>
      </c>
      <c r="AL228" s="26" t="str">
        <f t="shared" si="53"/>
        <v/>
      </c>
      <c r="AM228" s="26" t="str">
        <f t="shared" si="53"/>
        <v/>
      </c>
      <c r="AN228" s="26" t="str">
        <f t="shared" si="53"/>
        <v/>
      </c>
      <c r="AO228" s="26" t="str">
        <f t="shared" si="53"/>
        <v/>
      </c>
      <c r="AP228" s="26" t="str">
        <f t="shared" si="53"/>
        <v/>
      </c>
      <c r="AQ228" s="26" t="str">
        <f t="shared" si="53"/>
        <v/>
      </c>
      <c r="AR228" s="26" t="str">
        <f t="shared" si="53"/>
        <v/>
      </c>
    </row>
    <row r="229" spans="1:44" x14ac:dyDescent="0.2">
      <c r="A229" s="24" t="s">
        <v>602</v>
      </c>
      <c r="B229" s="23">
        <f t="shared" si="48"/>
        <v>1</v>
      </c>
      <c r="C229" s="25" t="s">
        <v>831</v>
      </c>
      <c r="D229" s="26" t="str">
        <f t="shared" ref="D229:S244" si="55">IF(ISERROR(FIND(D$2,$C229)),"",1)</f>
        <v/>
      </c>
      <c r="E229" s="26" t="str">
        <f t="shared" si="55"/>
        <v/>
      </c>
      <c r="F229" s="26" t="str">
        <f t="shared" si="55"/>
        <v/>
      </c>
      <c r="G229" s="26" t="str">
        <f t="shared" si="55"/>
        <v/>
      </c>
      <c r="H229" s="26" t="str">
        <f t="shared" si="55"/>
        <v/>
      </c>
      <c r="I229" s="26" t="str">
        <f t="shared" si="55"/>
        <v/>
      </c>
      <c r="J229" s="26" t="str">
        <f t="shared" si="55"/>
        <v/>
      </c>
      <c r="K229" s="26" t="str">
        <f t="shared" si="55"/>
        <v/>
      </c>
      <c r="L229" s="26" t="str">
        <f t="shared" si="55"/>
        <v/>
      </c>
      <c r="M229" s="26" t="str">
        <f t="shared" si="55"/>
        <v/>
      </c>
      <c r="N229" s="26" t="str">
        <f t="shared" si="55"/>
        <v/>
      </c>
      <c r="O229" s="26" t="str">
        <f t="shared" si="55"/>
        <v/>
      </c>
      <c r="P229" s="26" t="str">
        <f t="shared" si="55"/>
        <v/>
      </c>
      <c r="Q229" s="26" t="str">
        <f t="shared" si="55"/>
        <v/>
      </c>
      <c r="R229" s="26" t="str">
        <f t="shared" si="55"/>
        <v/>
      </c>
      <c r="S229" s="26" t="str">
        <f t="shared" si="55"/>
        <v/>
      </c>
      <c r="T229" s="26" t="str">
        <f t="shared" si="54"/>
        <v/>
      </c>
      <c r="U229" s="26" t="str">
        <f t="shared" si="54"/>
        <v/>
      </c>
      <c r="V229" s="26" t="str">
        <f t="shared" si="54"/>
        <v/>
      </c>
      <c r="W229" s="26" t="str">
        <f t="shared" si="54"/>
        <v/>
      </c>
      <c r="X229" s="26" t="str">
        <f t="shared" si="54"/>
        <v/>
      </c>
      <c r="Y229" s="26" t="str">
        <f t="shared" si="54"/>
        <v/>
      </c>
      <c r="Z229" s="26" t="str">
        <f t="shared" si="54"/>
        <v/>
      </c>
      <c r="AA229" s="26" t="str">
        <f t="shared" si="54"/>
        <v/>
      </c>
      <c r="AB229" s="26" t="str">
        <f t="shared" si="54"/>
        <v/>
      </c>
      <c r="AC229" s="26" t="str">
        <f t="shared" si="54"/>
        <v/>
      </c>
      <c r="AD229" s="26" t="str">
        <f t="shared" si="54"/>
        <v/>
      </c>
      <c r="AE229" s="26" t="str">
        <f t="shared" si="54"/>
        <v/>
      </c>
      <c r="AF229" s="26" t="str">
        <f t="shared" si="54"/>
        <v/>
      </c>
      <c r="AG229" s="26" t="str">
        <f t="shared" si="54"/>
        <v/>
      </c>
      <c r="AH229" s="26" t="str">
        <f t="shared" si="54"/>
        <v/>
      </c>
      <c r="AI229" s="26" t="str">
        <f t="shared" si="53"/>
        <v/>
      </c>
      <c r="AJ229" s="26" t="str">
        <f t="shared" si="53"/>
        <v/>
      </c>
      <c r="AK229" s="26" t="str">
        <f t="shared" si="53"/>
        <v/>
      </c>
      <c r="AL229" s="26" t="str">
        <f t="shared" si="53"/>
        <v/>
      </c>
      <c r="AM229" s="26" t="str">
        <f t="shared" si="53"/>
        <v/>
      </c>
      <c r="AN229" s="26" t="str">
        <f t="shared" si="53"/>
        <v/>
      </c>
      <c r="AO229" s="26" t="str">
        <f t="shared" si="53"/>
        <v/>
      </c>
      <c r="AP229" s="26" t="str">
        <f t="shared" si="53"/>
        <v/>
      </c>
      <c r="AQ229" s="26">
        <f t="shared" si="53"/>
        <v>1</v>
      </c>
      <c r="AR229" s="26" t="str">
        <f t="shared" si="53"/>
        <v/>
      </c>
    </row>
    <row r="230" spans="1:44" x14ac:dyDescent="0.2">
      <c r="A230" s="24" t="s">
        <v>181</v>
      </c>
      <c r="B230" s="23">
        <f t="shared" si="48"/>
        <v>34</v>
      </c>
      <c r="C230" s="25" t="s">
        <v>1467</v>
      </c>
      <c r="D230" s="26">
        <f t="shared" si="55"/>
        <v>1</v>
      </c>
      <c r="E230" s="26">
        <f t="shared" si="55"/>
        <v>1</v>
      </c>
      <c r="F230" s="26">
        <f t="shared" si="55"/>
        <v>1</v>
      </c>
      <c r="G230" s="26">
        <f t="shared" si="55"/>
        <v>1</v>
      </c>
      <c r="H230" s="26">
        <f t="shared" si="55"/>
        <v>1</v>
      </c>
      <c r="I230" s="26">
        <f t="shared" si="55"/>
        <v>1</v>
      </c>
      <c r="J230" s="26">
        <f t="shared" si="55"/>
        <v>1</v>
      </c>
      <c r="K230" s="26" t="str">
        <f t="shared" si="55"/>
        <v/>
      </c>
      <c r="L230" s="26" t="str">
        <f t="shared" si="55"/>
        <v/>
      </c>
      <c r="M230" s="26">
        <f t="shared" si="55"/>
        <v>1</v>
      </c>
      <c r="N230" s="26">
        <f t="shared" si="55"/>
        <v>1</v>
      </c>
      <c r="O230" s="26">
        <f t="shared" si="55"/>
        <v>1</v>
      </c>
      <c r="P230" s="26">
        <f t="shared" si="55"/>
        <v>1</v>
      </c>
      <c r="Q230" s="26">
        <f t="shared" si="55"/>
        <v>1</v>
      </c>
      <c r="R230" s="26">
        <f t="shared" si="55"/>
        <v>1</v>
      </c>
      <c r="S230" s="26">
        <f t="shared" si="55"/>
        <v>1</v>
      </c>
      <c r="T230" s="26">
        <f t="shared" si="54"/>
        <v>1</v>
      </c>
      <c r="U230" s="26">
        <f t="shared" si="54"/>
        <v>1</v>
      </c>
      <c r="V230" s="26">
        <f t="shared" si="54"/>
        <v>1</v>
      </c>
      <c r="W230" s="26">
        <f t="shared" si="54"/>
        <v>1</v>
      </c>
      <c r="X230" s="26" t="str">
        <f t="shared" si="54"/>
        <v/>
      </c>
      <c r="Y230" s="26">
        <f t="shared" si="54"/>
        <v>1</v>
      </c>
      <c r="Z230" s="26">
        <f t="shared" si="54"/>
        <v>1</v>
      </c>
      <c r="AA230" s="26">
        <f t="shared" si="54"/>
        <v>1</v>
      </c>
      <c r="AB230" s="26">
        <f t="shared" si="54"/>
        <v>1</v>
      </c>
      <c r="AC230" s="26">
        <f t="shared" si="54"/>
        <v>1</v>
      </c>
      <c r="AD230" s="26">
        <f t="shared" si="54"/>
        <v>1</v>
      </c>
      <c r="AE230" s="26">
        <f t="shared" si="54"/>
        <v>1</v>
      </c>
      <c r="AF230" s="26">
        <f t="shared" si="54"/>
        <v>1</v>
      </c>
      <c r="AG230" s="26">
        <f t="shared" si="54"/>
        <v>1</v>
      </c>
      <c r="AH230" s="26">
        <f t="shared" si="54"/>
        <v>1</v>
      </c>
      <c r="AI230" s="26">
        <f t="shared" si="53"/>
        <v>1</v>
      </c>
      <c r="AJ230" s="26">
        <f t="shared" si="53"/>
        <v>1</v>
      </c>
      <c r="AK230" s="26" t="str">
        <f t="shared" si="53"/>
        <v/>
      </c>
      <c r="AL230" s="26">
        <f t="shared" si="53"/>
        <v>1</v>
      </c>
      <c r="AM230" s="26" t="str">
        <f t="shared" si="53"/>
        <v/>
      </c>
      <c r="AN230" s="26">
        <f t="shared" si="53"/>
        <v>1</v>
      </c>
      <c r="AO230" s="26">
        <f t="shared" si="53"/>
        <v>1</v>
      </c>
      <c r="AP230" s="26">
        <f t="shared" si="53"/>
        <v>1</v>
      </c>
      <c r="AQ230" s="26" t="str">
        <f t="shared" si="53"/>
        <v/>
      </c>
      <c r="AR230" s="26" t="str">
        <f t="shared" si="53"/>
        <v/>
      </c>
    </row>
    <row r="231" spans="1:44" x14ac:dyDescent="0.2">
      <c r="A231" s="28" t="s">
        <v>182</v>
      </c>
      <c r="B231" s="23">
        <f t="shared" si="48"/>
        <v>2</v>
      </c>
      <c r="C231" s="25" t="s">
        <v>1404</v>
      </c>
      <c r="D231" s="26" t="str">
        <f t="shared" si="55"/>
        <v/>
      </c>
      <c r="E231" s="26" t="str">
        <f t="shared" si="55"/>
        <v/>
      </c>
      <c r="F231" s="26" t="str">
        <f t="shared" si="55"/>
        <v/>
      </c>
      <c r="G231" s="26" t="str">
        <f t="shared" si="55"/>
        <v/>
      </c>
      <c r="H231" s="26" t="str">
        <f t="shared" si="55"/>
        <v/>
      </c>
      <c r="I231" s="26" t="str">
        <f t="shared" si="55"/>
        <v/>
      </c>
      <c r="J231" s="26" t="str">
        <f t="shared" si="55"/>
        <v/>
      </c>
      <c r="K231" s="26" t="str">
        <f t="shared" si="55"/>
        <v/>
      </c>
      <c r="L231" s="26">
        <f t="shared" si="55"/>
        <v>1</v>
      </c>
      <c r="M231" s="26" t="str">
        <f t="shared" si="55"/>
        <v/>
      </c>
      <c r="N231" s="26" t="str">
        <f t="shared" si="55"/>
        <v/>
      </c>
      <c r="O231" s="26" t="str">
        <f t="shared" si="55"/>
        <v/>
      </c>
      <c r="P231" s="26" t="str">
        <f t="shared" si="55"/>
        <v/>
      </c>
      <c r="Q231" s="26" t="str">
        <f t="shared" si="55"/>
        <v/>
      </c>
      <c r="R231" s="26" t="str">
        <f t="shared" si="55"/>
        <v/>
      </c>
      <c r="S231" s="26" t="str">
        <f t="shared" si="55"/>
        <v/>
      </c>
      <c r="T231" s="26" t="str">
        <f t="shared" si="54"/>
        <v/>
      </c>
      <c r="U231" s="26" t="str">
        <f t="shared" si="54"/>
        <v/>
      </c>
      <c r="V231" s="26" t="str">
        <f t="shared" si="54"/>
        <v/>
      </c>
      <c r="W231" s="26" t="str">
        <f t="shared" si="54"/>
        <v/>
      </c>
      <c r="X231" s="26" t="str">
        <f t="shared" si="54"/>
        <v/>
      </c>
      <c r="Y231" s="26" t="str">
        <f t="shared" si="54"/>
        <v/>
      </c>
      <c r="Z231" s="26" t="str">
        <f t="shared" si="54"/>
        <v/>
      </c>
      <c r="AA231" s="26" t="str">
        <f t="shared" si="54"/>
        <v/>
      </c>
      <c r="AB231" s="26">
        <f t="shared" si="54"/>
        <v>1</v>
      </c>
      <c r="AC231" s="26" t="str">
        <f t="shared" si="54"/>
        <v/>
      </c>
      <c r="AD231" s="26" t="str">
        <f t="shared" si="54"/>
        <v/>
      </c>
      <c r="AE231" s="26" t="str">
        <f t="shared" si="54"/>
        <v/>
      </c>
      <c r="AF231" s="26" t="str">
        <f t="shared" si="54"/>
        <v/>
      </c>
      <c r="AG231" s="26" t="str">
        <f t="shared" si="54"/>
        <v/>
      </c>
      <c r="AH231" s="26" t="str">
        <f t="shared" si="54"/>
        <v/>
      </c>
      <c r="AI231" s="26" t="str">
        <f t="shared" si="53"/>
        <v/>
      </c>
      <c r="AJ231" s="26" t="str">
        <f t="shared" si="53"/>
        <v/>
      </c>
      <c r="AK231" s="26" t="str">
        <f t="shared" si="53"/>
        <v/>
      </c>
      <c r="AL231" s="26" t="str">
        <f t="shared" si="53"/>
        <v/>
      </c>
      <c r="AM231" s="26" t="str">
        <f t="shared" si="53"/>
        <v/>
      </c>
      <c r="AN231" s="26" t="str">
        <f t="shared" si="53"/>
        <v/>
      </c>
      <c r="AO231" s="26" t="str">
        <f t="shared" si="53"/>
        <v/>
      </c>
      <c r="AP231" s="26" t="str">
        <f t="shared" si="53"/>
        <v/>
      </c>
      <c r="AQ231" s="26" t="str">
        <f t="shared" si="53"/>
        <v/>
      </c>
      <c r="AR231" s="26" t="str">
        <f t="shared" si="53"/>
        <v/>
      </c>
    </row>
    <row r="232" spans="1:44" x14ac:dyDescent="0.2">
      <c r="A232" s="24" t="s">
        <v>54</v>
      </c>
      <c r="B232" s="23">
        <f t="shared" si="48"/>
        <v>6</v>
      </c>
      <c r="C232" s="25" t="s">
        <v>1405</v>
      </c>
      <c r="D232" s="26" t="str">
        <f t="shared" si="55"/>
        <v/>
      </c>
      <c r="E232" s="26" t="str">
        <f t="shared" si="55"/>
        <v/>
      </c>
      <c r="F232" s="26">
        <f t="shared" si="55"/>
        <v>1</v>
      </c>
      <c r="G232" s="26" t="str">
        <f t="shared" si="55"/>
        <v/>
      </c>
      <c r="H232" s="26" t="str">
        <f t="shared" si="55"/>
        <v/>
      </c>
      <c r="I232" s="26" t="str">
        <f t="shared" si="55"/>
        <v/>
      </c>
      <c r="J232" s="26" t="str">
        <f t="shared" si="55"/>
        <v/>
      </c>
      <c r="K232" s="26" t="str">
        <f t="shared" si="55"/>
        <v/>
      </c>
      <c r="L232" s="26" t="str">
        <f t="shared" si="55"/>
        <v/>
      </c>
      <c r="M232" s="26" t="str">
        <f t="shared" si="55"/>
        <v/>
      </c>
      <c r="N232" s="26">
        <f t="shared" si="55"/>
        <v>1</v>
      </c>
      <c r="O232" s="26">
        <f t="shared" si="55"/>
        <v>1</v>
      </c>
      <c r="P232" s="26">
        <f t="shared" si="55"/>
        <v>1</v>
      </c>
      <c r="Q232" s="26">
        <f t="shared" si="55"/>
        <v>1</v>
      </c>
      <c r="R232" s="26" t="str">
        <f t="shared" si="55"/>
        <v/>
      </c>
      <c r="S232" s="26" t="str">
        <f t="shared" si="55"/>
        <v/>
      </c>
      <c r="T232" s="26" t="str">
        <f t="shared" si="54"/>
        <v/>
      </c>
      <c r="U232" s="26" t="str">
        <f t="shared" si="54"/>
        <v/>
      </c>
      <c r="V232" s="26" t="str">
        <f t="shared" si="54"/>
        <v/>
      </c>
      <c r="W232" s="26" t="str">
        <f t="shared" si="54"/>
        <v/>
      </c>
      <c r="X232" s="26" t="str">
        <f t="shared" si="54"/>
        <v/>
      </c>
      <c r="Y232" s="26" t="str">
        <f t="shared" si="54"/>
        <v/>
      </c>
      <c r="Z232" s="26" t="str">
        <f t="shared" si="54"/>
        <v/>
      </c>
      <c r="AA232" s="26" t="str">
        <f t="shared" si="54"/>
        <v/>
      </c>
      <c r="AB232" s="26">
        <f t="shared" si="54"/>
        <v>1</v>
      </c>
      <c r="AC232" s="26" t="str">
        <f t="shared" si="54"/>
        <v/>
      </c>
      <c r="AD232" s="26" t="str">
        <f t="shared" si="54"/>
        <v/>
      </c>
      <c r="AE232" s="26" t="str">
        <f t="shared" si="54"/>
        <v/>
      </c>
      <c r="AF232" s="26" t="str">
        <f t="shared" si="54"/>
        <v/>
      </c>
      <c r="AG232" s="26" t="str">
        <f t="shared" si="54"/>
        <v/>
      </c>
      <c r="AH232" s="26" t="str">
        <f t="shared" si="54"/>
        <v/>
      </c>
      <c r="AI232" s="26" t="str">
        <f t="shared" si="53"/>
        <v/>
      </c>
      <c r="AJ232" s="26" t="str">
        <f t="shared" si="53"/>
        <v/>
      </c>
      <c r="AK232" s="26" t="str">
        <f t="shared" si="53"/>
        <v/>
      </c>
      <c r="AL232" s="26" t="str">
        <f t="shared" si="53"/>
        <v/>
      </c>
      <c r="AM232" s="26" t="str">
        <f t="shared" si="53"/>
        <v/>
      </c>
      <c r="AN232" s="26" t="str">
        <f t="shared" si="53"/>
        <v/>
      </c>
      <c r="AO232" s="26" t="str">
        <f t="shared" si="53"/>
        <v/>
      </c>
      <c r="AP232" s="26" t="str">
        <f t="shared" si="53"/>
        <v/>
      </c>
      <c r="AQ232" s="26" t="str">
        <f t="shared" si="53"/>
        <v/>
      </c>
      <c r="AR232" s="26" t="str">
        <f t="shared" si="53"/>
        <v/>
      </c>
    </row>
    <row r="233" spans="1:44" x14ac:dyDescent="0.2">
      <c r="A233" s="24" t="s">
        <v>24</v>
      </c>
      <c r="B233" s="23">
        <f t="shared" si="48"/>
        <v>29</v>
      </c>
      <c r="C233" s="25" t="s">
        <v>1468</v>
      </c>
      <c r="D233" s="26">
        <f t="shared" si="55"/>
        <v>1</v>
      </c>
      <c r="E233" s="26">
        <f t="shared" si="55"/>
        <v>1</v>
      </c>
      <c r="F233" s="26">
        <f t="shared" si="55"/>
        <v>1</v>
      </c>
      <c r="G233" s="26">
        <f t="shared" si="55"/>
        <v>1</v>
      </c>
      <c r="H233" s="26">
        <f t="shared" si="55"/>
        <v>1</v>
      </c>
      <c r="I233" s="26">
        <f t="shared" si="55"/>
        <v>1</v>
      </c>
      <c r="J233" s="26" t="str">
        <f t="shared" si="55"/>
        <v/>
      </c>
      <c r="K233" s="26" t="str">
        <f t="shared" si="55"/>
        <v/>
      </c>
      <c r="L233" s="26" t="str">
        <f t="shared" si="55"/>
        <v/>
      </c>
      <c r="M233" s="26" t="str">
        <f t="shared" si="55"/>
        <v/>
      </c>
      <c r="N233" s="26">
        <f t="shared" si="55"/>
        <v>1</v>
      </c>
      <c r="O233" s="26">
        <f t="shared" si="55"/>
        <v>1</v>
      </c>
      <c r="P233" s="26">
        <f t="shared" si="55"/>
        <v>1</v>
      </c>
      <c r="Q233" s="26">
        <f t="shared" si="55"/>
        <v>1</v>
      </c>
      <c r="R233" s="26">
        <f t="shared" si="55"/>
        <v>1</v>
      </c>
      <c r="S233" s="26" t="str">
        <f t="shared" si="55"/>
        <v/>
      </c>
      <c r="T233" s="26">
        <f t="shared" si="54"/>
        <v>1</v>
      </c>
      <c r="U233" s="26">
        <f t="shared" si="54"/>
        <v>1</v>
      </c>
      <c r="V233" s="26">
        <f t="shared" si="54"/>
        <v>1</v>
      </c>
      <c r="W233" s="26">
        <f t="shared" si="54"/>
        <v>1</v>
      </c>
      <c r="X233" s="26">
        <f t="shared" si="54"/>
        <v>1</v>
      </c>
      <c r="Y233" s="26" t="str">
        <f t="shared" si="54"/>
        <v/>
      </c>
      <c r="Z233" s="26" t="str">
        <f t="shared" si="54"/>
        <v/>
      </c>
      <c r="AA233" s="26">
        <f t="shared" si="54"/>
        <v>1</v>
      </c>
      <c r="AB233" s="26">
        <f t="shared" si="54"/>
        <v>1</v>
      </c>
      <c r="AC233" s="26">
        <f t="shared" si="54"/>
        <v>1</v>
      </c>
      <c r="AD233" s="26">
        <f t="shared" si="54"/>
        <v>1</v>
      </c>
      <c r="AE233" s="26">
        <f t="shared" si="54"/>
        <v>1</v>
      </c>
      <c r="AF233" s="26" t="str">
        <f t="shared" si="54"/>
        <v/>
      </c>
      <c r="AG233" s="26">
        <f t="shared" si="54"/>
        <v>1</v>
      </c>
      <c r="AH233" s="26">
        <f t="shared" si="54"/>
        <v>1</v>
      </c>
      <c r="AI233" s="26">
        <f t="shared" si="53"/>
        <v>1</v>
      </c>
      <c r="AJ233" s="26">
        <f t="shared" si="53"/>
        <v>1</v>
      </c>
      <c r="AK233" s="26">
        <f t="shared" si="53"/>
        <v>1</v>
      </c>
      <c r="AL233" s="26">
        <f t="shared" si="53"/>
        <v>1</v>
      </c>
      <c r="AM233" s="26">
        <f t="shared" si="53"/>
        <v>1</v>
      </c>
      <c r="AN233" s="26">
        <f t="shared" si="53"/>
        <v>1</v>
      </c>
      <c r="AO233" s="26" t="str">
        <f t="shared" si="53"/>
        <v/>
      </c>
      <c r="AP233" s="26" t="str">
        <f t="shared" si="53"/>
        <v/>
      </c>
      <c r="AQ233" s="26" t="str">
        <f t="shared" si="53"/>
        <v/>
      </c>
      <c r="AR233" s="26" t="str">
        <f t="shared" si="53"/>
        <v/>
      </c>
    </row>
    <row r="234" spans="1:44" x14ac:dyDescent="0.2">
      <c r="A234" s="24" t="s">
        <v>48</v>
      </c>
      <c r="B234" s="23">
        <f t="shared" si="48"/>
        <v>4</v>
      </c>
      <c r="C234" s="25" t="s">
        <v>1406</v>
      </c>
      <c r="D234" s="26" t="str">
        <f t="shared" si="55"/>
        <v/>
      </c>
      <c r="E234" s="26" t="str">
        <f t="shared" si="55"/>
        <v/>
      </c>
      <c r="F234" s="26" t="str">
        <f t="shared" si="55"/>
        <v/>
      </c>
      <c r="G234" s="26" t="str">
        <f t="shared" si="55"/>
        <v/>
      </c>
      <c r="H234" s="26" t="str">
        <f t="shared" si="55"/>
        <v/>
      </c>
      <c r="I234" s="26" t="str">
        <f t="shared" si="55"/>
        <v/>
      </c>
      <c r="J234" s="26" t="str">
        <f t="shared" si="55"/>
        <v/>
      </c>
      <c r="K234" s="26" t="str">
        <f t="shared" si="55"/>
        <v/>
      </c>
      <c r="L234" s="26" t="str">
        <f t="shared" si="55"/>
        <v/>
      </c>
      <c r="M234" s="26" t="str">
        <f t="shared" si="55"/>
        <v/>
      </c>
      <c r="N234" s="26" t="str">
        <f t="shared" si="55"/>
        <v/>
      </c>
      <c r="O234" s="26" t="str">
        <f t="shared" si="55"/>
        <v/>
      </c>
      <c r="P234" s="26" t="str">
        <f t="shared" si="55"/>
        <v/>
      </c>
      <c r="Q234" s="26">
        <f t="shared" si="55"/>
        <v>1</v>
      </c>
      <c r="R234" s="26">
        <f t="shared" si="55"/>
        <v>1</v>
      </c>
      <c r="S234" s="26" t="str">
        <f t="shared" si="55"/>
        <v/>
      </c>
      <c r="T234" s="26" t="str">
        <f t="shared" si="54"/>
        <v/>
      </c>
      <c r="U234" s="26" t="str">
        <f t="shared" si="54"/>
        <v/>
      </c>
      <c r="V234" s="26" t="str">
        <f t="shared" si="54"/>
        <v/>
      </c>
      <c r="W234" s="26" t="str">
        <f t="shared" si="54"/>
        <v/>
      </c>
      <c r="X234" s="26" t="str">
        <f t="shared" si="54"/>
        <v/>
      </c>
      <c r="Y234" s="26" t="str">
        <f t="shared" si="54"/>
        <v/>
      </c>
      <c r="Z234" s="26" t="str">
        <f t="shared" si="54"/>
        <v/>
      </c>
      <c r="AA234" s="26" t="str">
        <f t="shared" si="54"/>
        <v/>
      </c>
      <c r="AB234" s="26" t="str">
        <f t="shared" si="54"/>
        <v/>
      </c>
      <c r="AC234" s="26">
        <f t="shared" si="54"/>
        <v>1</v>
      </c>
      <c r="AD234" s="26">
        <f t="shared" si="54"/>
        <v>1</v>
      </c>
      <c r="AE234" s="26" t="str">
        <f t="shared" si="54"/>
        <v/>
      </c>
      <c r="AF234" s="26" t="str">
        <f t="shared" si="54"/>
        <v/>
      </c>
      <c r="AG234" s="26" t="str">
        <f t="shared" si="54"/>
        <v/>
      </c>
      <c r="AH234" s="26" t="str">
        <f t="shared" si="54"/>
        <v/>
      </c>
      <c r="AI234" s="26" t="str">
        <f t="shared" si="53"/>
        <v/>
      </c>
      <c r="AJ234" s="26" t="str">
        <f t="shared" si="53"/>
        <v/>
      </c>
      <c r="AK234" s="26" t="str">
        <f t="shared" si="53"/>
        <v/>
      </c>
      <c r="AL234" s="26" t="str">
        <f t="shared" si="53"/>
        <v/>
      </c>
      <c r="AM234" s="26" t="str">
        <f t="shared" si="53"/>
        <v/>
      </c>
      <c r="AN234" s="26" t="str">
        <f t="shared" si="53"/>
        <v/>
      </c>
      <c r="AO234" s="26" t="str">
        <f t="shared" si="53"/>
        <v/>
      </c>
      <c r="AP234" s="26" t="str">
        <f t="shared" si="53"/>
        <v/>
      </c>
      <c r="AQ234" s="26" t="str">
        <f t="shared" si="53"/>
        <v/>
      </c>
      <c r="AR234" s="26" t="str">
        <f t="shared" si="53"/>
        <v/>
      </c>
    </row>
    <row r="235" spans="1:44" x14ac:dyDescent="0.2">
      <c r="A235" s="24" t="s">
        <v>603</v>
      </c>
      <c r="B235" s="23">
        <f t="shared" si="48"/>
        <v>1</v>
      </c>
      <c r="C235" s="25" t="s">
        <v>814</v>
      </c>
      <c r="D235" s="26" t="str">
        <f t="shared" si="55"/>
        <v/>
      </c>
      <c r="E235" s="26" t="str">
        <f t="shared" si="55"/>
        <v/>
      </c>
      <c r="F235" s="26">
        <f t="shared" si="55"/>
        <v>1</v>
      </c>
      <c r="G235" s="26" t="str">
        <f t="shared" si="55"/>
        <v/>
      </c>
      <c r="H235" s="26" t="str">
        <f t="shared" si="55"/>
        <v/>
      </c>
      <c r="I235" s="26" t="str">
        <f t="shared" si="55"/>
        <v/>
      </c>
      <c r="J235" s="26" t="str">
        <f t="shared" si="55"/>
        <v/>
      </c>
      <c r="K235" s="26" t="str">
        <f t="shared" si="55"/>
        <v/>
      </c>
      <c r="L235" s="26" t="str">
        <f t="shared" si="55"/>
        <v/>
      </c>
      <c r="M235" s="26" t="str">
        <f t="shared" si="55"/>
        <v/>
      </c>
      <c r="N235" s="26" t="str">
        <f t="shared" si="55"/>
        <v/>
      </c>
      <c r="O235" s="26" t="str">
        <f t="shared" si="55"/>
        <v/>
      </c>
      <c r="P235" s="26" t="str">
        <f t="shared" si="55"/>
        <v/>
      </c>
      <c r="Q235" s="26" t="str">
        <f t="shared" si="55"/>
        <v/>
      </c>
      <c r="R235" s="26" t="str">
        <f t="shared" si="55"/>
        <v/>
      </c>
      <c r="S235" s="26" t="str">
        <f t="shared" si="55"/>
        <v/>
      </c>
      <c r="T235" s="26" t="str">
        <f t="shared" si="54"/>
        <v/>
      </c>
      <c r="U235" s="26" t="str">
        <f t="shared" si="54"/>
        <v/>
      </c>
      <c r="V235" s="26" t="str">
        <f t="shared" si="54"/>
        <v/>
      </c>
      <c r="W235" s="26" t="str">
        <f t="shared" si="54"/>
        <v/>
      </c>
      <c r="X235" s="26" t="str">
        <f t="shared" si="54"/>
        <v/>
      </c>
      <c r="Y235" s="26" t="str">
        <f t="shared" si="54"/>
        <v/>
      </c>
      <c r="Z235" s="26" t="str">
        <f t="shared" si="54"/>
        <v/>
      </c>
      <c r="AA235" s="26" t="str">
        <f t="shared" si="54"/>
        <v/>
      </c>
      <c r="AB235" s="26" t="str">
        <f t="shared" si="54"/>
        <v/>
      </c>
      <c r="AC235" s="26" t="str">
        <f t="shared" si="54"/>
        <v/>
      </c>
      <c r="AD235" s="26" t="str">
        <f t="shared" si="54"/>
        <v/>
      </c>
      <c r="AE235" s="26" t="str">
        <f t="shared" si="54"/>
        <v/>
      </c>
      <c r="AF235" s="26" t="str">
        <f t="shared" si="54"/>
        <v/>
      </c>
      <c r="AG235" s="26" t="str">
        <f t="shared" si="54"/>
        <v/>
      </c>
      <c r="AH235" s="26" t="str">
        <f t="shared" si="54"/>
        <v/>
      </c>
      <c r="AI235" s="26" t="str">
        <f t="shared" si="53"/>
        <v/>
      </c>
      <c r="AJ235" s="26" t="str">
        <f t="shared" si="53"/>
        <v/>
      </c>
      <c r="AK235" s="26" t="str">
        <f t="shared" si="53"/>
        <v/>
      </c>
      <c r="AL235" s="26" t="str">
        <f t="shared" si="53"/>
        <v/>
      </c>
      <c r="AM235" s="26" t="str">
        <f t="shared" si="53"/>
        <v/>
      </c>
      <c r="AN235" s="26" t="str">
        <f t="shared" si="53"/>
        <v/>
      </c>
      <c r="AO235" s="26" t="str">
        <f t="shared" si="53"/>
        <v/>
      </c>
      <c r="AP235" s="26" t="str">
        <f t="shared" si="53"/>
        <v/>
      </c>
      <c r="AQ235" s="26" t="str">
        <f t="shared" si="53"/>
        <v/>
      </c>
      <c r="AR235" s="26" t="str">
        <f t="shared" si="53"/>
        <v/>
      </c>
    </row>
    <row r="236" spans="1:44" x14ac:dyDescent="0.2">
      <c r="A236" s="24" t="s">
        <v>604</v>
      </c>
      <c r="B236" s="23">
        <f t="shared" si="48"/>
        <v>3</v>
      </c>
      <c r="C236" s="25" t="s">
        <v>232</v>
      </c>
      <c r="D236" s="26" t="str">
        <f t="shared" si="55"/>
        <v/>
      </c>
      <c r="E236" s="26" t="str">
        <f t="shared" si="55"/>
        <v/>
      </c>
      <c r="F236" s="26" t="str">
        <f t="shared" si="55"/>
        <v/>
      </c>
      <c r="G236" s="26" t="str">
        <f t="shared" si="55"/>
        <v/>
      </c>
      <c r="H236" s="26" t="str">
        <f t="shared" si="55"/>
        <v/>
      </c>
      <c r="I236" s="26" t="str">
        <f t="shared" si="55"/>
        <v/>
      </c>
      <c r="J236" s="26" t="str">
        <f t="shared" si="55"/>
        <v/>
      </c>
      <c r="K236" s="26" t="str">
        <f t="shared" si="55"/>
        <v/>
      </c>
      <c r="L236" s="26" t="str">
        <f t="shared" si="55"/>
        <v/>
      </c>
      <c r="M236" s="26">
        <f t="shared" si="55"/>
        <v>1</v>
      </c>
      <c r="N236" s="26">
        <f t="shared" si="55"/>
        <v>1</v>
      </c>
      <c r="O236" s="26" t="str">
        <f t="shared" si="55"/>
        <v/>
      </c>
      <c r="P236" s="26" t="str">
        <f t="shared" si="55"/>
        <v/>
      </c>
      <c r="Q236" s="26" t="str">
        <f t="shared" si="55"/>
        <v/>
      </c>
      <c r="R236" s="26" t="str">
        <f t="shared" si="55"/>
        <v/>
      </c>
      <c r="S236" s="26" t="str">
        <f t="shared" si="55"/>
        <v/>
      </c>
      <c r="T236" s="26" t="str">
        <f t="shared" si="54"/>
        <v/>
      </c>
      <c r="U236" s="26" t="str">
        <f t="shared" si="54"/>
        <v/>
      </c>
      <c r="V236" s="26" t="str">
        <f t="shared" si="54"/>
        <v/>
      </c>
      <c r="W236" s="26">
        <f t="shared" si="54"/>
        <v>1</v>
      </c>
      <c r="X236" s="26" t="str">
        <f t="shared" si="54"/>
        <v/>
      </c>
      <c r="Y236" s="26" t="str">
        <f t="shared" si="54"/>
        <v/>
      </c>
      <c r="Z236" s="26" t="str">
        <f t="shared" si="54"/>
        <v/>
      </c>
      <c r="AA236" s="26" t="str">
        <f t="shared" si="54"/>
        <v/>
      </c>
      <c r="AB236" s="26" t="str">
        <f t="shared" si="54"/>
        <v/>
      </c>
      <c r="AC236" s="26" t="str">
        <f t="shared" si="54"/>
        <v/>
      </c>
      <c r="AD236" s="26" t="str">
        <f t="shared" si="54"/>
        <v/>
      </c>
      <c r="AE236" s="26" t="str">
        <f t="shared" si="54"/>
        <v/>
      </c>
      <c r="AF236" s="26" t="str">
        <f t="shared" si="54"/>
        <v/>
      </c>
      <c r="AG236" s="26" t="str">
        <f t="shared" si="54"/>
        <v/>
      </c>
      <c r="AH236" s="26" t="str">
        <f t="shared" si="54"/>
        <v/>
      </c>
      <c r="AI236" s="26" t="str">
        <f t="shared" si="53"/>
        <v/>
      </c>
      <c r="AJ236" s="26" t="str">
        <f t="shared" si="53"/>
        <v/>
      </c>
      <c r="AK236" s="26" t="str">
        <f t="shared" si="53"/>
        <v/>
      </c>
      <c r="AL236" s="26" t="str">
        <f t="shared" si="53"/>
        <v/>
      </c>
      <c r="AM236" s="26" t="str">
        <f t="shared" si="53"/>
        <v/>
      </c>
      <c r="AN236" s="26" t="str">
        <f t="shared" si="53"/>
        <v/>
      </c>
      <c r="AO236" s="26" t="str">
        <f t="shared" si="53"/>
        <v/>
      </c>
      <c r="AP236" s="26" t="str">
        <f t="shared" si="53"/>
        <v/>
      </c>
      <c r="AQ236" s="26" t="str">
        <f t="shared" si="53"/>
        <v/>
      </c>
      <c r="AR236" s="26" t="str">
        <f t="shared" si="53"/>
        <v/>
      </c>
    </row>
    <row r="237" spans="1:44" x14ac:dyDescent="0.2">
      <c r="A237" s="24" t="s">
        <v>183</v>
      </c>
      <c r="B237" s="23">
        <f t="shared" si="48"/>
        <v>29</v>
      </c>
      <c r="C237" s="25" t="s">
        <v>1408</v>
      </c>
      <c r="D237" s="26">
        <f t="shared" si="55"/>
        <v>1</v>
      </c>
      <c r="E237" s="26">
        <f t="shared" si="55"/>
        <v>1</v>
      </c>
      <c r="F237" s="26">
        <f t="shared" si="55"/>
        <v>1</v>
      </c>
      <c r="G237" s="26">
        <f t="shared" si="55"/>
        <v>1</v>
      </c>
      <c r="H237" s="26" t="str">
        <f t="shared" si="55"/>
        <v/>
      </c>
      <c r="I237" s="26" t="str">
        <f t="shared" si="55"/>
        <v/>
      </c>
      <c r="J237" s="26">
        <f t="shared" si="55"/>
        <v>1</v>
      </c>
      <c r="K237" s="26" t="str">
        <f t="shared" si="55"/>
        <v/>
      </c>
      <c r="L237" s="26" t="str">
        <f t="shared" si="55"/>
        <v/>
      </c>
      <c r="M237" s="26">
        <f t="shared" si="55"/>
        <v>1</v>
      </c>
      <c r="N237" s="26">
        <f t="shared" si="55"/>
        <v>1</v>
      </c>
      <c r="O237" s="26">
        <f t="shared" si="55"/>
        <v>1</v>
      </c>
      <c r="P237" s="26">
        <f t="shared" si="55"/>
        <v>1</v>
      </c>
      <c r="Q237" s="26">
        <f t="shared" si="55"/>
        <v>1</v>
      </c>
      <c r="R237" s="26">
        <f t="shared" si="55"/>
        <v>1</v>
      </c>
      <c r="S237" s="26" t="str">
        <f t="shared" si="55"/>
        <v/>
      </c>
      <c r="T237" s="26">
        <f t="shared" si="54"/>
        <v>1</v>
      </c>
      <c r="U237" s="26">
        <f t="shared" si="54"/>
        <v>1</v>
      </c>
      <c r="V237" s="26" t="str">
        <f t="shared" si="54"/>
        <v/>
      </c>
      <c r="W237" s="26" t="str">
        <f t="shared" si="54"/>
        <v/>
      </c>
      <c r="X237" s="26">
        <f t="shared" si="54"/>
        <v>1</v>
      </c>
      <c r="Y237" s="26">
        <f t="shared" si="54"/>
        <v>1</v>
      </c>
      <c r="Z237" s="26">
        <f t="shared" si="54"/>
        <v>1</v>
      </c>
      <c r="AA237" s="26">
        <f t="shared" si="54"/>
        <v>1</v>
      </c>
      <c r="AB237" s="26">
        <f t="shared" si="54"/>
        <v>1</v>
      </c>
      <c r="AC237" s="26">
        <f t="shared" si="54"/>
        <v>1</v>
      </c>
      <c r="AD237" s="26">
        <f t="shared" si="54"/>
        <v>1</v>
      </c>
      <c r="AE237" s="26" t="str">
        <f t="shared" si="54"/>
        <v/>
      </c>
      <c r="AF237" s="26">
        <f t="shared" si="54"/>
        <v>1</v>
      </c>
      <c r="AG237" s="26" t="str">
        <f t="shared" si="54"/>
        <v/>
      </c>
      <c r="AH237" s="26" t="str">
        <f t="shared" si="54"/>
        <v/>
      </c>
      <c r="AI237" s="26" t="str">
        <f t="shared" si="53"/>
        <v/>
      </c>
      <c r="AJ237" s="26">
        <f t="shared" si="53"/>
        <v>1</v>
      </c>
      <c r="AK237" s="26">
        <f t="shared" si="53"/>
        <v>1</v>
      </c>
      <c r="AL237" s="26">
        <f t="shared" si="53"/>
        <v>1</v>
      </c>
      <c r="AM237" s="26">
        <f t="shared" si="53"/>
        <v>1</v>
      </c>
      <c r="AN237" s="26">
        <f t="shared" si="53"/>
        <v>1</v>
      </c>
      <c r="AO237" s="26">
        <f t="shared" si="53"/>
        <v>1</v>
      </c>
      <c r="AP237" s="26">
        <f t="shared" si="53"/>
        <v>1</v>
      </c>
      <c r="AQ237" s="26">
        <f t="shared" si="53"/>
        <v>1</v>
      </c>
      <c r="AR237" s="26" t="str">
        <f t="shared" si="53"/>
        <v/>
      </c>
    </row>
    <row r="238" spans="1:44" x14ac:dyDescent="0.2">
      <c r="A238" s="24" t="s">
        <v>570</v>
      </c>
      <c r="B238" s="23">
        <f t="shared" si="48"/>
        <v>1</v>
      </c>
      <c r="C238" s="25" t="s">
        <v>825</v>
      </c>
      <c r="D238" s="26" t="str">
        <f t="shared" si="55"/>
        <v/>
      </c>
      <c r="E238" s="26" t="str">
        <f t="shared" si="55"/>
        <v/>
      </c>
      <c r="F238" s="26" t="str">
        <f t="shared" si="55"/>
        <v/>
      </c>
      <c r="G238" s="26" t="str">
        <f t="shared" si="55"/>
        <v/>
      </c>
      <c r="H238" s="26" t="str">
        <f t="shared" si="55"/>
        <v/>
      </c>
      <c r="I238" s="26" t="str">
        <f t="shared" si="55"/>
        <v/>
      </c>
      <c r="J238" s="26" t="str">
        <f t="shared" si="55"/>
        <v/>
      </c>
      <c r="K238" s="26" t="str">
        <f t="shared" si="55"/>
        <v/>
      </c>
      <c r="L238" s="26" t="str">
        <f t="shared" si="55"/>
        <v/>
      </c>
      <c r="M238" s="26" t="str">
        <f t="shared" si="55"/>
        <v/>
      </c>
      <c r="N238" s="26" t="str">
        <f t="shared" si="55"/>
        <v/>
      </c>
      <c r="O238" s="26">
        <f t="shared" si="55"/>
        <v>1</v>
      </c>
      <c r="P238" s="26" t="str">
        <f t="shared" si="55"/>
        <v/>
      </c>
      <c r="Q238" s="26" t="str">
        <f t="shared" si="55"/>
        <v/>
      </c>
      <c r="R238" s="26" t="str">
        <f t="shared" si="55"/>
        <v/>
      </c>
      <c r="S238" s="26" t="str">
        <f t="shared" si="55"/>
        <v/>
      </c>
      <c r="T238" s="26" t="str">
        <f t="shared" si="54"/>
        <v/>
      </c>
      <c r="U238" s="26" t="str">
        <f t="shared" si="54"/>
        <v/>
      </c>
      <c r="V238" s="26" t="str">
        <f t="shared" si="54"/>
        <v/>
      </c>
      <c r="W238" s="26" t="str">
        <f t="shared" si="54"/>
        <v/>
      </c>
      <c r="X238" s="26" t="str">
        <f t="shared" si="54"/>
        <v/>
      </c>
      <c r="Y238" s="26" t="str">
        <f t="shared" si="54"/>
        <v/>
      </c>
      <c r="Z238" s="26" t="str">
        <f t="shared" si="54"/>
        <v/>
      </c>
      <c r="AA238" s="26" t="str">
        <f t="shared" si="54"/>
        <v/>
      </c>
      <c r="AB238" s="26" t="str">
        <f t="shared" si="54"/>
        <v/>
      </c>
      <c r="AC238" s="26" t="str">
        <f t="shared" si="54"/>
        <v/>
      </c>
      <c r="AD238" s="26" t="str">
        <f t="shared" si="54"/>
        <v/>
      </c>
      <c r="AE238" s="26" t="str">
        <f t="shared" si="54"/>
        <v/>
      </c>
      <c r="AF238" s="26" t="str">
        <f t="shared" si="54"/>
        <v/>
      </c>
      <c r="AG238" s="26" t="str">
        <f t="shared" si="54"/>
        <v/>
      </c>
      <c r="AH238" s="26" t="str">
        <f t="shared" si="54"/>
        <v/>
      </c>
      <c r="AI238" s="26" t="str">
        <f t="shared" si="53"/>
        <v/>
      </c>
      <c r="AJ238" s="26" t="str">
        <f t="shared" si="53"/>
        <v/>
      </c>
      <c r="AK238" s="26" t="str">
        <f t="shared" si="53"/>
        <v/>
      </c>
      <c r="AL238" s="26" t="str">
        <f t="shared" si="53"/>
        <v/>
      </c>
      <c r="AM238" s="26" t="str">
        <f t="shared" si="53"/>
        <v/>
      </c>
      <c r="AN238" s="26" t="str">
        <f t="shared" si="53"/>
        <v/>
      </c>
      <c r="AO238" s="26" t="str">
        <f t="shared" si="53"/>
        <v/>
      </c>
      <c r="AP238" s="26" t="str">
        <f t="shared" si="53"/>
        <v/>
      </c>
      <c r="AQ238" s="26" t="str">
        <f t="shared" si="53"/>
        <v/>
      </c>
      <c r="AR238" s="26" t="str">
        <f t="shared" si="53"/>
        <v/>
      </c>
    </row>
    <row r="239" spans="1:44" x14ac:dyDescent="0.2">
      <c r="A239" s="24" t="s">
        <v>854</v>
      </c>
      <c r="B239" s="23">
        <f t="shared" si="48"/>
        <v>1</v>
      </c>
      <c r="C239" s="25" t="s">
        <v>815</v>
      </c>
      <c r="D239" s="26" t="str">
        <f t="shared" si="55"/>
        <v/>
      </c>
      <c r="E239" s="26" t="str">
        <f t="shared" si="55"/>
        <v/>
      </c>
      <c r="F239" s="26" t="str">
        <f t="shared" si="55"/>
        <v/>
      </c>
      <c r="G239" s="26" t="str">
        <f t="shared" si="55"/>
        <v/>
      </c>
      <c r="H239" s="26" t="str">
        <f t="shared" si="55"/>
        <v/>
      </c>
      <c r="I239" s="26">
        <f t="shared" si="55"/>
        <v>1</v>
      </c>
      <c r="J239" s="26" t="str">
        <f t="shared" si="55"/>
        <v/>
      </c>
      <c r="K239" s="26" t="str">
        <f t="shared" si="55"/>
        <v/>
      </c>
      <c r="L239" s="26" t="str">
        <f t="shared" si="55"/>
        <v/>
      </c>
      <c r="M239" s="26" t="str">
        <f t="shared" si="55"/>
        <v/>
      </c>
      <c r="N239" s="26" t="str">
        <f t="shared" si="55"/>
        <v/>
      </c>
      <c r="O239" s="26" t="str">
        <f t="shared" si="55"/>
        <v/>
      </c>
      <c r="P239" s="26" t="str">
        <f t="shared" si="55"/>
        <v/>
      </c>
      <c r="Q239" s="26" t="str">
        <f t="shared" si="55"/>
        <v/>
      </c>
      <c r="R239" s="26" t="str">
        <f t="shared" si="55"/>
        <v/>
      </c>
      <c r="S239" s="26" t="str">
        <f t="shared" si="55"/>
        <v/>
      </c>
      <c r="T239" s="26" t="str">
        <f t="shared" si="54"/>
        <v/>
      </c>
      <c r="U239" s="26" t="str">
        <f t="shared" si="54"/>
        <v/>
      </c>
      <c r="V239" s="26" t="str">
        <f t="shared" si="54"/>
        <v/>
      </c>
      <c r="W239" s="26" t="str">
        <f t="shared" si="54"/>
        <v/>
      </c>
      <c r="X239" s="26" t="str">
        <f t="shared" si="54"/>
        <v/>
      </c>
      <c r="Y239" s="26" t="str">
        <f t="shared" si="54"/>
        <v/>
      </c>
      <c r="Z239" s="26" t="str">
        <f t="shared" si="54"/>
        <v/>
      </c>
      <c r="AA239" s="26" t="str">
        <f t="shared" si="54"/>
        <v/>
      </c>
      <c r="AB239" s="26" t="str">
        <f t="shared" si="54"/>
        <v/>
      </c>
      <c r="AC239" s="26" t="str">
        <f t="shared" si="54"/>
        <v/>
      </c>
      <c r="AD239" s="26" t="str">
        <f t="shared" si="54"/>
        <v/>
      </c>
      <c r="AE239" s="26" t="str">
        <f t="shared" si="54"/>
        <v/>
      </c>
      <c r="AF239" s="26" t="str">
        <f t="shared" si="54"/>
        <v/>
      </c>
      <c r="AG239" s="26" t="str">
        <f t="shared" si="54"/>
        <v/>
      </c>
      <c r="AH239" s="26" t="str">
        <f t="shared" si="54"/>
        <v/>
      </c>
      <c r="AI239" s="26" t="str">
        <f t="shared" si="53"/>
        <v/>
      </c>
      <c r="AJ239" s="26" t="str">
        <f t="shared" si="53"/>
        <v/>
      </c>
      <c r="AK239" s="26" t="str">
        <f t="shared" si="53"/>
        <v/>
      </c>
      <c r="AL239" s="26" t="str">
        <f t="shared" si="53"/>
        <v/>
      </c>
      <c r="AM239" s="26" t="str">
        <f t="shared" si="53"/>
        <v/>
      </c>
      <c r="AN239" s="26" t="str">
        <f t="shared" si="53"/>
        <v/>
      </c>
      <c r="AO239" s="26" t="str">
        <f t="shared" si="53"/>
        <v/>
      </c>
      <c r="AP239" s="26" t="str">
        <f t="shared" si="53"/>
        <v/>
      </c>
      <c r="AQ239" s="26" t="str">
        <f t="shared" si="53"/>
        <v/>
      </c>
      <c r="AR239" s="26" t="str">
        <f t="shared" si="53"/>
        <v/>
      </c>
    </row>
    <row r="240" spans="1:44" x14ac:dyDescent="0.2">
      <c r="A240" s="24" t="s">
        <v>571</v>
      </c>
      <c r="B240" s="23">
        <f t="shared" si="48"/>
        <v>3</v>
      </c>
      <c r="C240" s="25" t="s">
        <v>790</v>
      </c>
      <c r="D240" s="26" t="str">
        <f t="shared" si="55"/>
        <v/>
      </c>
      <c r="E240" s="26" t="str">
        <f t="shared" si="55"/>
        <v/>
      </c>
      <c r="F240" s="26" t="str">
        <f t="shared" si="55"/>
        <v/>
      </c>
      <c r="G240" s="26" t="str">
        <f t="shared" si="55"/>
        <v/>
      </c>
      <c r="H240" s="26" t="str">
        <f t="shared" si="55"/>
        <v/>
      </c>
      <c r="I240" s="26" t="str">
        <f t="shared" si="55"/>
        <v/>
      </c>
      <c r="J240" s="26" t="str">
        <f t="shared" si="55"/>
        <v/>
      </c>
      <c r="K240" s="26" t="str">
        <f t="shared" si="55"/>
        <v/>
      </c>
      <c r="L240" s="26" t="str">
        <f t="shared" si="55"/>
        <v/>
      </c>
      <c r="M240" s="26" t="str">
        <f t="shared" si="55"/>
        <v/>
      </c>
      <c r="N240" s="26">
        <f t="shared" si="55"/>
        <v>1</v>
      </c>
      <c r="O240" s="26">
        <f t="shared" si="55"/>
        <v>1</v>
      </c>
      <c r="P240" s="26" t="str">
        <f t="shared" si="55"/>
        <v/>
      </c>
      <c r="Q240" s="26">
        <f t="shared" si="55"/>
        <v>1</v>
      </c>
      <c r="R240" s="26" t="str">
        <f t="shared" si="55"/>
        <v/>
      </c>
      <c r="S240" s="26" t="str">
        <f t="shared" si="55"/>
        <v/>
      </c>
      <c r="T240" s="26" t="str">
        <f t="shared" si="54"/>
        <v/>
      </c>
      <c r="U240" s="26" t="str">
        <f t="shared" si="54"/>
        <v/>
      </c>
      <c r="V240" s="26" t="str">
        <f t="shared" si="54"/>
        <v/>
      </c>
      <c r="W240" s="26" t="str">
        <f t="shared" si="54"/>
        <v/>
      </c>
      <c r="X240" s="26" t="str">
        <f t="shared" si="54"/>
        <v/>
      </c>
      <c r="Y240" s="26" t="str">
        <f t="shared" si="54"/>
        <v/>
      </c>
      <c r="Z240" s="26" t="str">
        <f t="shared" si="54"/>
        <v/>
      </c>
      <c r="AA240" s="26" t="str">
        <f t="shared" si="54"/>
        <v/>
      </c>
      <c r="AB240" s="26" t="str">
        <f t="shared" si="54"/>
        <v/>
      </c>
      <c r="AC240" s="26" t="str">
        <f t="shared" si="54"/>
        <v/>
      </c>
      <c r="AD240" s="26" t="str">
        <f t="shared" si="54"/>
        <v/>
      </c>
      <c r="AE240" s="26" t="str">
        <f t="shared" si="54"/>
        <v/>
      </c>
      <c r="AF240" s="26" t="str">
        <f t="shared" si="54"/>
        <v/>
      </c>
      <c r="AG240" s="26" t="str">
        <f t="shared" si="54"/>
        <v/>
      </c>
      <c r="AH240" s="26" t="str">
        <f t="shared" si="54"/>
        <v/>
      </c>
      <c r="AI240" s="26" t="str">
        <f t="shared" si="53"/>
        <v/>
      </c>
      <c r="AJ240" s="26" t="str">
        <f t="shared" si="53"/>
        <v/>
      </c>
      <c r="AK240" s="26" t="str">
        <f t="shared" si="53"/>
        <v/>
      </c>
      <c r="AL240" s="26" t="str">
        <f t="shared" si="53"/>
        <v/>
      </c>
      <c r="AM240" s="26" t="str">
        <f t="shared" si="53"/>
        <v/>
      </c>
      <c r="AN240" s="26" t="str">
        <f t="shared" si="53"/>
        <v/>
      </c>
      <c r="AO240" s="26" t="str">
        <f t="shared" si="53"/>
        <v/>
      </c>
      <c r="AP240" s="26" t="str">
        <f t="shared" si="53"/>
        <v/>
      </c>
      <c r="AQ240" s="26" t="str">
        <f t="shared" si="53"/>
        <v/>
      </c>
      <c r="AR240" s="26" t="str">
        <f t="shared" si="53"/>
        <v/>
      </c>
    </row>
    <row r="241" spans="1:44" x14ac:dyDescent="0.2">
      <c r="A241" s="24" t="s">
        <v>16</v>
      </c>
      <c r="B241" s="23">
        <f t="shared" si="48"/>
        <v>19</v>
      </c>
      <c r="C241" s="25" t="s">
        <v>1471</v>
      </c>
      <c r="D241" s="26">
        <f t="shared" si="55"/>
        <v>1</v>
      </c>
      <c r="E241" s="26" t="str">
        <f t="shared" si="55"/>
        <v/>
      </c>
      <c r="F241" s="26" t="str">
        <f t="shared" si="55"/>
        <v/>
      </c>
      <c r="G241" s="26" t="str">
        <f t="shared" si="55"/>
        <v/>
      </c>
      <c r="H241" s="26" t="str">
        <f t="shared" si="55"/>
        <v/>
      </c>
      <c r="I241" s="26" t="str">
        <f t="shared" si="55"/>
        <v/>
      </c>
      <c r="J241" s="26">
        <f t="shared" si="55"/>
        <v>1</v>
      </c>
      <c r="K241" s="26" t="str">
        <f t="shared" si="55"/>
        <v/>
      </c>
      <c r="L241" s="26" t="str">
        <f t="shared" si="55"/>
        <v/>
      </c>
      <c r="M241" s="26" t="str">
        <f t="shared" si="55"/>
        <v/>
      </c>
      <c r="N241" s="26">
        <f t="shared" si="55"/>
        <v>1</v>
      </c>
      <c r="O241" s="26">
        <f t="shared" si="55"/>
        <v>1</v>
      </c>
      <c r="P241" s="26">
        <f t="shared" si="55"/>
        <v>1</v>
      </c>
      <c r="Q241" s="26">
        <f t="shared" si="55"/>
        <v>1</v>
      </c>
      <c r="R241" s="26" t="str">
        <f t="shared" si="55"/>
        <v/>
      </c>
      <c r="S241" s="26" t="str">
        <f t="shared" si="55"/>
        <v/>
      </c>
      <c r="T241" s="26">
        <f t="shared" si="54"/>
        <v>1</v>
      </c>
      <c r="U241" s="26">
        <f t="shared" si="54"/>
        <v>1</v>
      </c>
      <c r="V241" s="26" t="str">
        <f t="shared" si="54"/>
        <v/>
      </c>
      <c r="W241" s="26">
        <f t="shared" si="54"/>
        <v>1</v>
      </c>
      <c r="X241" s="26">
        <f t="shared" si="54"/>
        <v>1</v>
      </c>
      <c r="Y241" s="26">
        <f t="shared" si="54"/>
        <v>1</v>
      </c>
      <c r="Z241" s="26" t="str">
        <f t="shared" si="54"/>
        <v/>
      </c>
      <c r="AA241" s="26">
        <f t="shared" si="54"/>
        <v>1</v>
      </c>
      <c r="AB241" s="26">
        <f t="shared" si="54"/>
        <v>1</v>
      </c>
      <c r="AC241" s="26" t="str">
        <f t="shared" si="54"/>
        <v/>
      </c>
      <c r="AD241" s="26">
        <f t="shared" si="54"/>
        <v>1</v>
      </c>
      <c r="AE241" s="26" t="str">
        <f t="shared" si="54"/>
        <v/>
      </c>
      <c r="AF241" s="26" t="str">
        <f t="shared" si="54"/>
        <v/>
      </c>
      <c r="AG241" s="26" t="str">
        <f t="shared" si="54"/>
        <v/>
      </c>
      <c r="AH241" s="26">
        <f t="shared" si="54"/>
        <v>1</v>
      </c>
      <c r="AI241" s="26" t="str">
        <f t="shared" si="53"/>
        <v/>
      </c>
      <c r="AJ241" s="26">
        <f t="shared" si="53"/>
        <v>1</v>
      </c>
      <c r="AK241" s="26" t="str">
        <f t="shared" si="53"/>
        <v/>
      </c>
      <c r="AL241" s="26">
        <f t="shared" si="53"/>
        <v>1</v>
      </c>
      <c r="AM241" s="26">
        <f t="shared" si="53"/>
        <v>1</v>
      </c>
      <c r="AN241" s="26">
        <f t="shared" si="53"/>
        <v>1</v>
      </c>
      <c r="AO241" s="26" t="str">
        <f t="shared" si="53"/>
        <v/>
      </c>
      <c r="AP241" s="26" t="str">
        <f t="shared" si="53"/>
        <v/>
      </c>
      <c r="AQ241" s="26" t="str">
        <f t="shared" si="53"/>
        <v/>
      </c>
      <c r="AR241" s="26" t="str">
        <f t="shared" si="53"/>
        <v/>
      </c>
    </row>
    <row r="242" spans="1:44" x14ac:dyDescent="0.2">
      <c r="A242" s="24" t="s">
        <v>44</v>
      </c>
      <c r="B242" s="23">
        <f t="shared" si="48"/>
        <v>3</v>
      </c>
      <c r="C242" s="25" t="s">
        <v>1369</v>
      </c>
      <c r="D242" s="26" t="str">
        <f t="shared" si="55"/>
        <v/>
      </c>
      <c r="E242" s="26" t="str">
        <f t="shared" si="55"/>
        <v/>
      </c>
      <c r="F242" s="26" t="str">
        <f t="shared" si="55"/>
        <v/>
      </c>
      <c r="G242" s="26" t="str">
        <f t="shared" si="55"/>
        <v/>
      </c>
      <c r="H242" s="26" t="str">
        <f t="shared" si="55"/>
        <v/>
      </c>
      <c r="I242" s="26" t="str">
        <f t="shared" si="55"/>
        <v/>
      </c>
      <c r="J242" s="26" t="str">
        <f t="shared" si="55"/>
        <v/>
      </c>
      <c r="K242" s="26" t="str">
        <f t="shared" si="55"/>
        <v/>
      </c>
      <c r="L242" s="26" t="str">
        <f t="shared" si="55"/>
        <v/>
      </c>
      <c r="M242" s="26" t="str">
        <f t="shared" si="55"/>
        <v/>
      </c>
      <c r="N242" s="26" t="str">
        <f t="shared" si="55"/>
        <v/>
      </c>
      <c r="O242" s="26" t="str">
        <f t="shared" si="55"/>
        <v/>
      </c>
      <c r="P242" s="26" t="str">
        <f t="shared" si="55"/>
        <v/>
      </c>
      <c r="Q242" s="26" t="str">
        <f t="shared" si="55"/>
        <v/>
      </c>
      <c r="R242" s="26" t="str">
        <f t="shared" si="55"/>
        <v/>
      </c>
      <c r="S242" s="26" t="str">
        <f t="shared" si="55"/>
        <v/>
      </c>
      <c r="T242" s="26" t="str">
        <f t="shared" si="54"/>
        <v/>
      </c>
      <c r="U242" s="26" t="str">
        <f t="shared" si="54"/>
        <v/>
      </c>
      <c r="V242" s="26" t="str">
        <f t="shared" si="54"/>
        <v/>
      </c>
      <c r="W242" s="26" t="str">
        <f t="shared" si="54"/>
        <v/>
      </c>
      <c r="X242" s="26" t="str">
        <f t="shared" si="54"/>
        <v/>
      </c>
      <c r="Y242" s="26" t="str">
        <f t="shared" si="54"/>
        <v/>
      </c>
      <c r="Z242" s="26" t="str">
        <f t="shared" si="54"/>
        <v/>
      </c>
      <c r="AA242" s="26" t="str">
        <f t="shared" si="54"/>
        <v/>
      </c>
      <c r="AB242" s="26">
        <f t="shared" si="54"/>
        <v>1</v>
      </c>
      <c r="AC242" s="26">
        <f t="shared" si="54"/>
        <v>1</v>
      </c>
      <c r="AD242" s="26" t="str">
        <f t="shared" si="54"/>
        <v/>
      </c>
      <c r="AE242" s="26" t="str">
        <f t="shared" si="54"/>
        <v/>
      </c>
      <c r="AF242" s="26" t="str">
        <f t="shared" si="54"/>
        <v/>
      </c>
      <c r="AG242" s="26" t="str">
        <f t="shared" si="54"/>
        <v/>
      </c>
      <c r="AH242" s="26" t="str">
        <f t="shared" si="54"/>
        <v/>
      </c>
      <c r="AI242" s="26" t="str">
        <f t="shared" si="53"/>
        <v/>
      </c>
      <c r="AJ242" s="26" t="str">
        <f t="shared" si="53"/>
        <v/>
      </c>
      <c r="AK242" s="26">
        <f t="shared" si="53"/>
        <v>1</v>
      </c>
      <c r="AL242" s="26" t="str">
        <f t="shared" si="53"/>
        <v/>
      </c>
      <c r="AM242" s="26" t="str">
        <f t="shared" si="53"/>
        <v/>
      </c>
      <c r="AN242" s="26" t="str">
        <f t="shared" si="53"/>
        <v/>
      </c>
      <c r="AO242" s="26" t="str">
        <f t="shared" si="53"/>
        <v/>
      </c>
      <c r="AP242" s="26" t="str">
        <f t="shared" si="53"/>
        <v/>
      </c>
      <c r="AQ242" s="26" t="str">
        <f t="shared" si="53"/>
        <v/>
      </c>
      <c r="AR242" s="26" t="str">
        <f t="shared" si="53"/>
        <v/>
      </c>
    </row>
    <row r="243" spans="1:44" x14ac:dyDescent="0.2">
      <c r="A243" s="24" t="s">
        <v>192</v>
      </c>
      <c r="B243" s="23">
        <f t="shared" si="48"/>
        <v>27</v>
      </c>
      <c r="C243" s="25" t="s">
        <v>1472</v>
      </c>
      <c r="D243" s="26">
        <f t="shared" si="55"/>
        <v>1</v>
      </c>
      <c r="E243" s="26">
        <f t="shared" si="55"/>
        <v>1</v>
      </c>
      <c r="F243" s="26">
        <f t="shared" si="55"/>
        <v>1</v>
      </c>
      <c r="G243" s="26" t="str">
        <f t="shared" si="55"/>
        <v/>
      </c>
      <c r="H243" s="26" t="str">
        <f t="shared" si="55"/>
        <v/>
      </c>
      <c r="I243" s="26" t="str">
        <f t="shared" si="55"/>
        <v/>
      </c>
      <c r="J243" s="26" t="str">
        <f t="shared" si="55"/>
        <v/>
      </c>
      <c r="K243" s="26" t="str">
        <f t="shared" si="55"/>
        <v/>
      </c>
      <c r="L243" s="26" t="str">
        <f t="shared" si="55"/>
        <v/>
      </c>
      <c r="M243" s="26" t="str">
        <f t="shared" si="55"/>
        <v/>
      </c>
      <c r="N243" s="26">
        <f t="shared" si="55"/>
        <v>1</v>
      </c>
      <c r="O243" s="26">
        <f t="shared" si="55"/>
        <v>1</v>
      </c>
      <c r="P243" s="26">
        <f t="shared" si="55"/>
        <v>1</v>
      </c>
      <c r="Q243" s="26">
        <f t="shared" si="55"/>
        <v>1</v>
      </c>
      <c r="R243" s="26">
        <f t="shared" si="55"/>
        <v>1</v>
      </c>
      <c r="S243" s="26" t="str">
        <f t="shared" si="55"/>
        <v/>
      </c>
      <c r="T243" s="26">
        <f t="shared" si="54"/>
        <v>1</v>
      </c>
      <c r="U243" s="26" t="str">
        <f t="shared" si="54"/>
        <v/>
      </c>
      <c r="V243" s="26">
        <f t="shared" si="54"/>
        <v>1</v>
      </c>
      <c r="W243" s="26">
        <f t="shared" si="54"/>
        <v>1</v>
      </c>
      <c r="X243" s="26">
        <f t="shared" si="54"/>
        <v>1</v>
      </c>
      <c r="Y243" s="26">
        <f t="shared" si="54"/>
        <v>1</v>
      </c>
      <c r="Z243" s="26">
        <f t="shared" si="54"/>
        <v>1</v>
      </c>
      <c r="AA243" s="26">
        <f t="shared" si="54"/>
        <v>1</v>
      </c>
      <c r="AB243" s="26">
        <f t="shared" si="54"/>
        <v>1</v>
      </c>
      <c r="AC243" s="26">
        <f t="shared" si="54"/>
        <v>1</v>
      </c>
      <c r="AD243" s="26">
        <f t="shared" si="54"/>
        <v>1</v>
      </c>
      <c r="AE243" s="26" t="str">
        <f t="shared" si="54"/>
        <v/>
      </c>
      <c r="AF243" s="26" t="str">
        <f t="shared" si="54"/>
        <v/>
      </c>
      <c r="AG243" s="26" t="str">
        <f t="shared" si="54"/>
        <v/>
      </c>
      <c r="AH243" s="26">
        <f t="shared" si="54"/>
        <v>1</v>
      </c>
      <c r="AI243" s="26">
        <f t="shared" si="53"/>
        <v>1</v>
      </c>
      <c r="AJ243" s="26">
        <f t="shared" si="53"/>
        <v>1</v>
      </c>
      <c r="AK243" s="26">
        <f t="shared" si="53"/>
        <v>1</v>
      </c>
      <c r="AL243" s="26">
        <f t="shared" si="53"/>
        <v>1</v>
      </c>
      <c r="AM243" s="26">
        <f t="shared" si="53"/>
        <v>1</v>
      </c>
      <c r="AN243" s="26">
        <f t="shared" si="53"/>
        <v>1</v>
      </c>
      <c r="AO243" s="26">
        <f t="shared" si="53"/>
        <v>1</v>
      </c>
      <c r="AP243" s="26" t="str">
        <f t="shared" si="53"/>
        <v/>
      </c>
      <c r="AQ243" s="26">
        <f t="shared" si="53"/>
        <v>1</v>
      </c>
      <c r="AR243" s="26" t="str">
        <f t="shared" si="53"/>
        <v/>
      </c>
    </row>
    <row r="244" spans="1:44" x14ac:dyDescent="0.2">
      <c r="A244" s="24" t="s">
        <v>0</v>
      </c>
      <c r="B244" s="23">
        <f t="shared" si="48"/>
        <v>41</v>
      </c>
      <c r="C244" s="25" t="s">
        <v>808</v>
      </c>
      <c r="D244" s="26">
        <f t="shared" si="55"/>
        <v>1</v>
      </c>
      <c r="E244" s="26">
        <f t="shared" si="55"/>
        <v>1</v>
      </c>
      <c r="F244" s="26">
        <f t="shared" si="55"/>
        <v>1</v>
      </c>
      <c r="G244" s="26">
        <f t="shared" si="55"/>
        <v>1</v>
      </c>
      <c r="H244" s="26">
        <f t="shared" si="55"/>
        <v>1</v>
      </c>
      <c r="I244" s="26">
        <f t="shared" si="55"/>
        <v>1</v>
      </c>
      <c r="J244" s="26">
        <f t="shared" si="55"/>
        <v>1</v>
      </c>
      <c r="K244" s="26">
        <f t="shared" si="55"/>
        <v>1</v>
      </c>
      <c r="L244" s="26">
        <f t="shared" si="55"/>
        <v>1</v>
      </c>
      <c r="M244" s="26">
        <f t="shared" si="55"/>
        <v>1</v>
      </c>
      <c r="N244" s="26">
        <f t="shared" si="55"/>
        <v>1</v>
      </c>
      <c r="O244" s="26">
        <f t="shared" si="55"/>
        <v>1</v>
      </c>
      <c r="P244" s="26">
        <f t="shared" si="55"/>
        <v>1</v>
      </c>
      <c r="Q244" s="26">
        <f t="shared" si="55"/>
        <v>1</v>
      </c>
      <c r="R244" s="26">
        <f t="shared" si="55"/>
        <v>1</v>
      </c>
      <c r="S244" s="26">
        <f t="shared" ref="S244:AH260" si="56">IF(ISERROR(FIND(S$2,$C244)),"",1)</f>
        <v>1</v>
      </c>
      <c r="T244" s="26">
        <f t="shared" si="56"/>
        <v>1</v>
      </c>
      <c r="U244" s="26">
        <f t="shared" si="56"/>
        <v>1</v>
      </c>
      <c r="V244" s="26">
        <f t="shared" si="56"/>
        <v>1</v>
      </c>
      <c r="W244" s="26">
        <f t="shared" si="56"/>
        <v>1</v>
      </c>
      <c r="X244" s="26">
        <f t="shared" si="56"/>
        <v>1</v>
      </c>
      <c r="Y244" s="26">
        <f t="shared" si="56"/>
        <v>1</v>
      </c>
      <c r="Z244" s="26">
        <f t="shared" si="56"/>
        <v>1</v>
      </c>
      <c r="AA244" s="26">
        <f t="shared" si="56"/>
        <v>1</v>
      </c>
      <c r="AB244" s="26">
        <f t="shared" si="56"/>
        <v>1</v>
      </c>
      <c r="AC244" s="26">
        <f t="shared" si="56"/>
        <v>1</v>
      </c>
      <c r="AD244" s="26">
        <f t="shared" si="56"/>
        <v>1</v>
      </c>
      <c r="AE244" s="26">
        <f t="shared" si="56"/>
        <v>1</v>
      </c>
      <c r="AF244" s="26">
        <f t="shared" si="56"/>
        <v>1</v>
      </c>
      <c r="AG244" s="26">
        <f t="shared" si="56"/>
        <v>1</v>
      </c>
      <c r="AH244" s="26">
        <f t="shared" si="56"/>
        <v>1</v>
      </c>
      <c r="AI244" s="26">
        <f t="shared" si="53"/>
        <v>1</v>
      </c>
      <c r="AJ244" s="26">
        <f t="shared" si="53"/>
        <v>1</v>
      </c>
      <c r="AK244" s="26">
        <f t="shared" si="53"/>
        <v>1</v>
      </c>
      <c r="AL244" s="26">
        <f t="shared" si="53"/>
        <v>1</v>
      </c>
      <c r="AM244" s="26">
        <f t="shared" si="53"/>
        <v>1</v>
      </c>
      <c r="AN244" s="26">
        <f t="shared" si="53"/>
        <v>1</v>
      </c>
      <c r="AO244" s="26">
        <f t="shared" si="53"/>
        <v>1</v>
      </c>
      <c r="AP244" s="26">
        <f t="shared" si="53"/>
        <v>1</v>
      </c>
      <c r="AQ244" s="26">
        <f t="shared" si="53"/>
        <v>1</v>
      </c>
      <c r="AR244" s="26">
        <f t="shared" si="53"/>
        <v>1</v>
      </c>
    </row>
    <row r="245" spans="1:44" x14ac:dyDescent="0.2">
      <c r="A245" s="24" t="s">
        <v>12</v>
      </c>
      <c r="B245" s="23">
        <f t="shared" si="48"/>
        <v>28</v>
      </c>
      <c r="C245" s="25" t="s">
        <v>1473</v>
      </c>
      <c r="D245" s="26">
        <f t="shared" ref="D245:S261" si="57">IF(ISERROR(FIND(D$2,$C245)),"",1)</f>
        <v>1</v>
      </c>
      <c r="E245" s="26">
        <f t="shared" si="57"/>
        <v>1</v>
      </c>
      <c r="F245" s="26">
        <f t="shared" si="57"/>
        <v>1</v>
      </c>
      <c r="G245" s="26">
        <f t="shared" si="57"/>
        <v>1</v>
      </c>
      <c r="H245" s="26" t="str">
        <f t="shared" si="57"/>
        <v/>
      </c>
      <c r="I245" s="26" t="str">
        <f t="shared" si="57"/>
        <v/>
      </c>
      <c r="J245" s="26" t="str">
        <f t="shared" si="57"/>
        <v/>
      </c>
      <c r="K245" s="26" t="str">
        <f t="shared" si="57"/>
        <v/>
      </c>
      <c r="L245" s="26" t="str">
        <f t="shared" si="57"/>
        <v/>
      </c>
      <c r="M245" s="26" t="str">
        <f t="shared" si="57"/>
        <v/>
      </c>
      <c r="N245" s="26">
        <f t="shared" si="57"/>
        <v>1</v>
      </c>
      <c r="O245" s="26">
        <f t="shared" si="57"/>
        <v>1</v>
      </c>
      <c r="P245" s="26">
        <f t="shared" si="57"/>
        <v>1</v>
      </c>
      <c r="Q245" s="26">
        <f t="shared" si="57"/>
        <v>1</v>
      </c>
      <c r="R245" s="26">
        <f t="shared" si="57"/>
        <v>1</v>
      </c>
      <c r="S245" s="26" t="str">
        <f t="shared" si="57"/>
        <v/>
      </c>
      <c r="T245" s="26">
        <f t="shared" si="56"/>
        <v>1</v>
      </c>
      <c r="U245" s="26">
        <f t="shared" si="56"/>
        <v>1</v>
      </c>
      <c r="V245" s="26">
        <f t="shared" si="56"/>
        <v>1</v>
      </c>
      <c r="W245" s="26">
        <f t="shared" si="56"/>
        <v>1</v>
      </c>
      <c r="X245" s="26">
        <f t="shared" si="56"/>
        <v>1</v>
      </c>
      <c r="Y245" s="26">
        <f t="shared" si="56"/>
        <v>1</v>
      </c>
      <c r="Z245" s="26">
        <f t="shared" si="56"/>
        <v>1</v>
      </c>
      <c r="AA245" s="26">
        <f t="shared" si="56"/>
        <v>1</v>
      </c>
      <c r="AB245" s="26">
        <f t="shared" si="56"/>
        <v>1</v>
      </c>
      <c r="AC245" s="26">
        <f t="shared" si="56"/>
        <v>1</v>
      </c>
      <c r="AD245" s="26">
        <f t="shared" si="56"/>
        <v>1</v>
      </c>
      <c r="AE245" s="26" t="str">
        <f t="shared" si="56"/>
        <v/>
      </c>
      <c r="AF245" s="26">
        <f t="shared" si="56"/>
        <v>1</v>
      </c>
      <c r="AG245" s="26" t="str">
        <f t="shared" si="56"/>
        <v/>
      </c>
      <c r="AH245" s="26">
        <f t="shared" si="56"/>
        <v>1</v>
      </c>
      <c r="AI245" s="26">
        <f t="shared" si="53"/>
        <v>1</v>
      </c>
      <c r="AJ245" s="26">
        <f t="shared" si="53"/>
        <v>1</v>
      </c>
      <c r="AK245" s="26">
        <f t="shared" si="53"/>
        <v>1</v>
      </c>
      <c r="AL245" s="26">
        <f t="shared" si="53"/>
        <v>1</v>
      </c>
      <c r="AM245" s="26">
        <f t="shared" si="53"/>
        <v>1</v>
      </c>
      <c r="AN245" s="26">
        <f t="shared" si="53"/>
        <v>1</v>
      </c>
      <c r="AO245" s="26" t="str">
        <f t="shared" si="53"/>
        <v/>
      </c>
      <c r="AP245" s="26" t="str">
        <f t="shared" si="53"/>
        <v/>
      </c>
      <c r="AQ245" s="26" t="str">
        <f t="shared" si="53"/>
        <v/>
      </c>
      <c r="AR245" s="26" t="str">
        <f t="shared" si="53"/>
        <v/>
      </c>
    </row>
    <row r="246" spans="1:44" x14ac:dyDescent="0.2">
      <c r="A246" s="24" t="s">
        <v>13</v>
      </c>
      <c r="B246" s="23">
        <f t="shared" si="48"/>
        <v>33</v>
      </c>
      <c r="C246" s="25" t="s">
        <v>1570</v>
      </c>
      <c r="D246" s="26">
        <f t="shared" si="57"/>
        <v>1</v>
      </c>
      <c r="E246" s="26">
        <f t="shared" si="57"/>
        <v>1</v>
      </c>
      <c r="F246" s="26">
        <f t="shared" si="57"/>
        <v>1</v>
      </c>
      <c r="G246" s="26">
        <f t="shared" si="57"/>
        <v>1</v>
      </c>
      <c r="H246" s="26">
        <f t="shared" si="57"/>
        <v>1</v>
      </c>
      <c r="I246" s="26">
        <f t="shared" si="57"/>
        <v>1</v>
      </c>
      <c r="J246" s="26" t="str">
        <f t="shared" si="57"/>
        <v/>
      </c>
      <c r="K246" s="26" t="str">
        <f t="shared" si="57"/>
        <v/>
      </c>
      <c r="L246" s="26" t="str">
        <f t="shared" si="57"/>
        <v/>
      </c>
      <c r="M246" s="26">
        <f t="shared" si="57"/>
        <v>1</v>
      </c>
      <c r="N246" s="26">
        <f t="shared" si="57"/>
        <v>1</v>
      </c>
      <c r="O246" s="26">
        <f t="shared" si="57"/>
        <v>1</v>
      </c>
      <c r="P246" s="26">
        <f t="shared" si="57"/>
        <v>1</v>
      </c>
      <c r="Q246" s="26">
        <f t="shared" si="57"/>
        <v>1</v>
      </c>
      <c r="R246" s="26">
        <f t="shared" si="57"/>
        <v>1</v>
      </c>
      <c r="S246" s="26">
        <f t="shared" si="57"/>
        <v>1</v>
      </c>
      <c r="T246" s="26">
        <f t="shared" si="56"/>
        <v>1</v>
      </c>
      <c r="U246" s="26">
        <f t="shared" si="56"/>
        <v>1</v>
      </c>
      <c r="V246" s="26">
        <f t="shared" si="56"/>
        <v>1</v>
      </c>
      <c r="W246" s="26">
        <f t="shared" si="56"/>
        <v>1</v>
      </c>
      <c r="X246" s="26">
        <f t="shared" si="56"/>
        <v>1</v>
      </c>
      <c r="Y246" s="26">
        <f t="shared" si="56"/>
        <v>1</v>
      </c>
      <c r="Z246" s="26" t="str">
        <f t="shared" si="56"/>
        <v/>
      </c>
      <c r="AA246" s="26">
        <f t="shared" si="56"/>
        <v>1</v>
      </c>
      <c r="AB246" s="26">
        <f t="shared" si="56"/>
        <v>1</v>
      </c>
      <c r="AC246" s="26">
        <f t="shared" si="56"/>
        <v>1</v>
      </c>
      <c r="AD246" s="26">
        <f t="shared" si="56"/>
        <v>1</v>
      </c>
      <c r="AE246" s="26" t="str">
        <f t="shared" si="56"/>
        <v/>
      </c>
      <c r="AF246" s="26" t="str">
        <f t="shared" si="56"/>
        <v/>
      </c>
      <c r="AG246" s="26">
        <f t="shared" si="56"/>
        <v>1</v>
      </c>
      <c r="AH246" s="26">
        <f t="shared" si="56"/>
        <v>1</v>
      </c>
      <c r="AI246" s="26">
        <f t="shared" si="53"/>
        <v>1</v>
      </c>
      <c r="AJ246" s="26">
        <f t="shared" si="53"/>
        <v>1</v>
      </c>
      <c r="AK246" s="26">
        <f t="shared" si="53"/>
        <v>1</v>
      </c>
      <c r="AL246" s="26">
        <f t="shared" si="53"/>
        <v>1</v>
      </c>
      <c r="AM246" s="26">
        <f t="shared" si="53"/>
        <v>1</v>
      </c>
      <c r="AN246" s="26">
        <f t="shared" ref="AN246:AR246" si="58">IF(ISERROR(FIND(AN$2,$C246)),"",1)</f>
        <v>1</v>
      </c>
      <c r="AO246" s="26">
        <f t="shared" si="58"/>
        <v>1</v>
      </c>
      <c r="AP246" s="26">
        <f t="shared" si="58"/>
        <v>1</v>
      </c>
      <c r="AQ246" s="26" t="str">
        <f t="shared" si="58"/>
        <v/>
      </c>
      <c r="AR246" s="26" t="str">
        <f t="shared" si="58"/>
        <v/>
      </c>
    </row>
    <row r="247" spans="1:44" x14ac:dyDescent="0.2">
      <c r="A247" s="24" t="s">
        <v>17</v>
      </c>
      <c r="B247" s="23">
        <f t="shared" si="48"/>
        <v>14</v>
      </c>
      <c r="C247" s="25" t="s">
        <v>1474</v>
      </c>
      <c r="E247" s="26" t="str">
        <f t="shared" si="57"/>
        <v/>
      </c>
      <c r="F247" s="26" t="str">
        <f t="shared" si="57"/>
        <v/>
      </c>
      <c r="G247" s="26">
        <f t="shared" si="57"/>
        <v>1</v>
      </c>
      <c r="H247" s="26" t="str">
        <f t="shared" si="57"/>
        <v/>
      </c>
      <c r="I247" s="26" t="str">
        <f t="shared" si="57"/>
        <v/>
      </c>
      <c r="J247" s="26" t="str">
        <f t="shared" si="57"/>
        <v/>
      </c>
      <c r="K247" s="26" t="str">
        <f t="shared" si="57"/>
        <v/>
      </c>
      <c r="L247" s="26" t="str">
        <f t="shared" si="57"/>
        <v/>
      </c>
      <c r="M247" s="26" t="str">
        <f t="shared" si="57"/>
        <v/>
      </c>
      <c r="N247" s="26" t="str">
        <f t="shared" si="57"/>
        <v/>
      </c>
      <c r="O247" s="26">
        <f t="shared" si="57"/>
        <v>1</v>
      </c>
      <c r="P247" s="26" t="str">
        <f t="shared" si="57"/>
        <v/>
      </c>
      <c r="Q247" s="26">
        <f t="shared" si="57"/>
        <v>1</v>
      </c>
      <c r="R247" s="26" t="str">
        <f t="shared" si="57"/>
        <v/>
      </c>
      <c r="S247" s="26" t="str">
        <f t="shared" si="57"/>
        <v/>
      </c>
      <c r="T247" s="26">
        <f t="shared" si="56"/>
        <v>1</v>
      </c>
      <c r="U247" s="26">
        <f t="shared" si="56"/>
        <v>1</v>
      </c>
      <c r="V247" s="26">
        <f t="shared" si="56"/>
        <v>1</v>
      </c>
      <c r="W247" s="26" t="str">
        <f t="shared" si="56"/>
        <v/>
      </c>
      <c r="X247" s="26">
        <f t="shared" si="56"/>
        <v>1</v>
      </c>
      <c r="Y247" s="26" t="str">
        <f t="shared" si="56"/>
        <v/>
      </c>
      <c r="Z247" s="26" t="str">
        <f t="shared" si="56"/>
        <v/>
      </c>
      <c r="AA247" s="26">
        <f t="shared" si="56"/>
        <v>1</v>
      </c>
      <c r="AB247" s="26">
        <f t="shared" si="56"/>
        <v>1</v>
      </c>
      <c r="AC247" s="26" t="str">
        <f t="shared" si="56"/>
        <v/>
      </c>
      <c r="AD247" s="26" t="str">
        <f t="shared" si="56"/>
        <v/>
      </c>
      <c r="AE247" s="26" t="str">
        <f t="shared" si="56"/>
        <v/>
      </c>
      <c r="AF247" s="26">
        <f t="shared" si="56"/>
        <v>1</v>
      </c>
      <c r="AG247" s="26">
        <f t="shared" si="56"/>
        <v>1</v>
      </c>
      <c r="AH247" s="26" t="str">
        <f t="shared" si="56"/>
        <v/>
      </c>
      <c r="AI247" s="26" t="str">
        <f t="shared" ref="AI247:AR274" si="59">IF(ISERROR(FIND(AI$2,$C247)),"",1)</f>
        <v/>
      </c>
      <c r="AJ247" s="26">
        <f t="shared" si="59"/>
        <v>1</v>
      </c>
      <c r="AK247" s="26" t="str">
        <f t="shared" si="59"/>
        <v/>
      </c>
      <c r="AL247" s="26">
        <f t="shared" si="59"/>
        <v>1</v>
      </c>
      <c r="AM247" s="26" t="str">
        <f t="shared" si="59"/>
        <v/>
      </c>
      <c r="AN247" s="26">
        <f t="shared" si="59"/>
        <v>1</v>
      </c>
      <c r="AO247" s="26" t="str">
        <f t="shared" si="59"/>
        <v/>
      </c>
      <c r="AP247" s="26" t="str">
        <f t="shared" si="59"/>
        <v/>
      </c>
      <c r="AQ247" s="26" t="str">
        <f t="shared" si="59"/>
        <v/>
      </c>
      <c r="AR247" s="26" t="str">
        <f t="shared" si="59"/>
        <v/>
      </c>
    </row>
    <row r="248" spans="1:44" x14ac:dyDescent="0.2">
      <c r="A248" s="24" t="s">
        <v>1544</v>
      </c>
      <c r="B248" s="23">
        <f t="shared" si="48"/>
        <v>1</v>
      </c>
      <c r="C248" s="25">
        <v>77</v>
      </c>
      <c r="E248" s="26" t="str">
        <f t="shared" ref="E248:S248" si="60">IF(ISERROR(FIND(E$2,$C248)),"",1)</f>
        <v/>
      </c>
      <c r="F248" s="26" t="str">
        <f t="shared" si="60"/>
        <v/>
      </c>
      <c r="G248" s="26" t="str">
        <f t="shared" si="60"/>
        <v/>
      </c>
      <c r="H248" s="26" t="str">
        <f t="shared" si="60"/>
        <v/>
      </c>
      <c r="I248" s="26">
        <f t="shared" si="60"/>
        <v>1</v>
      </c>
      <c r="J248" s="26" t="str">
        <f t="shared" si="60"/>
        <v/>
      </c>
      <c r="K248" s="26" t="str">
        <f t="shared" si="60"/>
        <v/>
      </c>
      <c r="L248" s="26" t="str">
        <f t="shared" si="60"/>
        <v/>
      </c>
      <c r="M248" s="26" t="str">
        <f t="shared" si="60"/>
        <v/>
      </c>
      <c r="N248" s="26" t="str">
        <f t="shared" si="60"/>
        <v/>
      </c>
      <c r="O248" s="26" t="str">
        <f t="shared" si="60"/>
        <v/>
      </c>
      <c r="P248" s="26" t="str">
        <f t="shared" si="60"/>
        <v/>
      </c>
      <c r="Q248" s="26" t="str">
        <f t="shared" si="60"/>
        <v/>
      </c>
      <c r="R248" s="26" t="str">
        <f t="shared" si="60"/>
        <v/>
      </c>
      <c r="S248" s="26" t="str">
        <f t="shared" si="60"/>
        <v/>
      </c>
      <c r="T248" s="26" t="str">
        <f t="shared" si="56"/>
        <v/>
      </c>
      <c r="U248" s="26" t="str">
        <f t="shared" si="56"/>
        <v/>
      </c>
      <c r="V248" s="26" t="str">
        <f t="shared" si="56"/>
        <v/>
      </c>
      <c r="W248" s="26" t="str">
        <f t="shared" si="56"/>
        <v/>
      </c>
      <c r="X248" s="26" t="str">
        <f t="shared" si="56"/>
        <v/>
      </c>
      <c r="Y248" s="26" t="str">
        <f t="shared" si="56"/>
        <v/>
      </c>
      <c r="Z248" s="26" t="str">
        <f t="shared" si="56"/>
        <v/>
      </c>
      <c r="AA248" s="26" t="str">
        <f t="shared" si="56"/>
        <v/>
      </c>
      <c r="AB248" s="26" t="str">
        <f t="shared" si="56"/>
        <v/>
      </c>
      <c r="AC248" s="26" t="str">
        <f t="shared" si="56"/>
        <v/>
      </c>
      <c r="AD248" s="26" t="str">
        <f t="shared" si="56"/>
        <v/>
      </c>
      <c r="AE248" s="26" t="str">
        <f t="shared" si="56"/>
        <v/>
      </c>
      <c r="AF248" s="26" t="str">
        <f t="shared" si="56"/>
        <v/>
      </c>
      <c r="AG248" s="26" t="str">
        <f t="shared" si="56"/>
        <v/>
      </c>
      <c r="AH248" s="26" t="str">
        <f t="shared" ref="AH248:AR248" si="61">IF(ISERROR(FIND(AH$2,$C248)),"",1)</f>
        <v/>
      </c>
      <c r="AI248" s="26" t="str">
        <f t="shared" si="61"/>
        <v/>
      </c>
      <c r="AJ248" s="26" t="str">
        <f t="shared" si="61"/>
        <v/>
      </c>
      <c r="AK248" s="26" t="str">
        <f t="shared" si="61"/>
        <v/>
      </c>
      <c r="AL248" s="26" t="str">
        <f t="shared" si="61"/>
        <v/>
      </c>
      <c r="AM248" s="26" t="str">
        <f t="shared" si="61"/>
        <v/>
      </c>
      <c r="AN248" s="26" t="str">
        <f t="shared" si="61"/>
        <v/>
      </c>
      <c r="AO248" s="26" t="str">
        <f t="shared" si="61"/>
        <v/>
      </c>
      <c r="AP248" s="26" t="str">
        <f t="shared" si="61"/>
        <v/>
      </c>
      <c r="AQ248" s="26" t="str">
        <f t="shared" si="61"/>
        <v/>
      </c>
      <c r="AR248" s="26" t="str">
        <f t="shared" si="61"/>
        <v/>
      </c>
    </row>
    <row r="249" spans="1:44" x14ac:dyDescent="0.2">
      <c r="A249" s="24" t="s">
        <v>600</v>
      </c>
      <c r="B249" s="23">
        <f t="shared" si="48"/>
        <v>1</v>
      </c>
      <c r="C249" s="25" t="s">
        <v>819</v>
      </c>
      <c r="D249" s="26" t="str">
        <f t="shared" si="57"/>
        <v/>
      </c>
      <c r="E249" s="26" t="str">
        <f t="shared" si="57"/>
        <v/>
      </c>
      <c r="F249" s="26" t="str">
        <f t="shared" si="57"/>
        <v/>
      </c>
      <c r="G249" s="26" t="str">
        <f t="shared" si="57"/>
        <v/>
      </c>
      <c r="H249" s="26" t="str">
        <f t="shared" si="57"/>
        <v/>
      </c>
      <c r="I249" s="26" t="str">
        <f t="shared" si="57"/>
        <v/>
      </c>
      <c r="J249" s="26" t="str">
        <f t="shared" si="57"/>
        <v/>
      </c>
      <c r="K249" s="26" t="str">
        <f t="shared" si="57"/>
        <v/>
      </c>
      <c r="L249" s="26" t="str">
        <f t="shared" si="57"/>
        <v/>
      </c>
      <c r="M249" s="26" t="str">
        <f t="shared" si="57"/>
        <v/>
      </c>
      <c r="N249" s="26" t="str">
        <f t="shared" si="57"/>
        <v/>
      </c>
      <c r="O249" s="26" t="str">
        <f t="shared" si="57"/>
        <v/>
      </c>
      <c r="P249" s="26" t="str">
        <f t="shared" si="57"/>
        <v/>
      </c>
      <c r="Q249" s="26" t="str">
        <f t="shared" si="57"/>
        <v/>
      </c>
      <c r="R249" s="26" t="str">
        <f t="shared" si="57"/>
        <v/>
      </c>
      <c r="S249" s="26" t="str">
        <f t="shared" si="57"/>
        <v/>
      </c>
      <c r="T249" s="26" t="str">
        <f t="shared" si="56"/>
        <v/>
      </c>
      <c r="U249" s="26" t="str">
        <f t="shared" si="56"/>
        <v/>
      </c>
      <c r="V249" s="26" t="str">
        <f t="shared" si="56"/>
        <v/>
      </c>
      <c r="W249" s="26" t="str">
        <f t="shared" si="56"/>
        <v/>
      </c>
      <c r="X249" s="26">
        <f t="shared" si="56"/>
        <v>1</v>
      </c>
      <c r="Y249" s="26" t="str">
        <f t="shared" si="56"/>
        <v/>
      </c>
      <c r="Z249" s="26" t="str">
        <f t="shared" si="56"/>
        <v/>
      </c>
      <c r="AA249" s="26" t="str">
        <f t="shared" si="56"/>
        <v/>
      </c>
      <c r="AB249" s="26" t="str">
        <f t="shared" si="56"/>
        <v/>
      </c>
      <c r="AC249" s="26" t="str">
        <f t="shared" si="56"/>
        <v/>
      </c>
      <c r="AD249" s="26" t="str">
        <f t="shared" si="56"/>
        <v/>
      </c>
      <c r="AE249" s="26" t="str">
        <f t="shared" si="56"/>
        <v/>
      </c>
      <c r="AF249" s="26" t="str">
        <f t="shared" si="56"/>
        <v/>
      </c>
      <c r="AG249" s="26" t="str">
        <f t="shared" si="56"/>
        <v/>
      </c>
      <c r="AH249" s="26" t="str">
        <f t="shared" si="56"/>
        <v/>
      </c>
      <c r="AI249" s="26" t="str">
        <f t="shared" si="59"/>
        <v/>
      </c>
      <c r="AJ249" s="26" t="str">
        <f t="shared" si="59"/>
        <v/>
      </c>
      <c r="AK249" s="26" t="str">
        <f t="shared" si="59"/>
        <v/>
      </c>
      <c r="AL249" s="26" t="str">
        <f t="shared" si="59"/>
        <v/>
      </c>
      <c r="AM249" s="26" t="str">
        <f t="shared" si="59"/>
        <v/>
      </c>
      <c r="AN249" s="26" t="str">
        <f t="shared" si="59"/>
        <v/>
      </c>
      <c r="AO249" s="26" t="str">
        <f t="shared" si="59"/>
        <v/>
      </c>
      <c r="AP249" s="26" t="str">
        <f t="shared" si="59"/>
        <v/>
      </c>
      <c r="AQ249" s="26" t="str">
        <f t="shared" si="59"/>
        <v/>
      </c>
      <c r="AR249" s="26" t="str">
        <f t="shared" si="59"/>
        <v/>
      </c>
    </row>
    <row r="250" spans="1:44" x14ac:dyDescent="0.2">
      <c r="A250" s="24" t="s">
        <v>601</v>
      </c>
      <c r="B250" s="23">
        <f t="shared" si="48"/>
        <v>1</v>
      </c>
      <c r="C250" s="25" t="s">
        <v>825</v>
      </c>
      <c r="D250" s="26" t="str">
        <f t="shared" si="57"/>
        <v/>
      </c>
      <c r="E250" s="26" t="str">
        <f t="shared" si="57"/>
        <v/>
      </c>
      <c r="F250" s="26" t="str">
        <f t="shared" si="57"/>
        <v/>
      </c>
      <c r="G250" s="26" t="str">
        <f t="shared" si="57"/>
        <v/>
      </c>
      <c r="H250" s="26" t="str">
        <f t="shared" si="57"/>
        <v/>
      </c>
      <c r="I250" s="26" t="str">
        <f t="shared" si="57"/>
        <v/>
      </c>
      <c r="J250" s="26" t="str">
        <f t="shared" si="57"/>
        <v/>
      </c>
      <c r="K250" s="26" t="str">
        <f t="shared" si="57"/>
        <v/>
      </c>
      <c r="L250" s="26" t="str">
        <f t="shared" si="57"/>
        <v/>
      </c>
      <c r="M250" s="26" t="str">
        <f t="shared" si="57"/>
        <v/>
      </c>
      <c r="N250" s="26" t="str">
        <f t="shared" si="57"/>
        <v/>
      </c>
      <c r="O250" s="26">
        <f t="shared" si="57"/>
        <v>1</v>
      </c>
      <c r="P250" s="26" t="str">
        <f t="shared" si="57"/>
        <v/>
      </c>
      <c r="Q250" s="26" t="str">
        <f t="shared" si="57"/>
        <v/>
      </c>
      <c r="R250" s="26" t="str">
        <f t="shared" si="57"/>
        <v/>
      </c>
      <c r="S250" s="26" t="str">
        <f t="shared" si="57"/>
        <v/>
      </c>
      <c r="T250" s="26" t="str">
        <f t="shared" si="56"/>
        <v/>
      </c>
      <c r="U250" s="26" t="str">
        <f t="shared" si="56"/>
        <v/>
      </c>
      <c r="V250" s="26" t="str">
        <f t="shared" si="56"/>
        <v/>
      </c>
      <c r="W250" s="26" t="str">
        <f t="shared" si="56"/>
        <v/>
      </c>
      <c r="X250" s="26" t="str">
        <f t="shared" si="56"/>
        <v/>
      </c>
      <c r="Y250" s="26" t="str">
        <f t="shared" si="56"/>
        <v/>
      </c>
      <c r="Z250" s="26" t="str">
        <f t="shared" si="56"/>
        <v/>
      </c>
      <c r="AA250" s="26" t="str">
        <f t="shared" si="56"/>
        <v/>
      </c>
      <c r="AB250" s="26" t="str">
        <f t="shared" si="56"/>
        <v/>
      </c>
      <c r="AC250" s="26" t="str">
        <f t="shared" si="56"/>
        <v/>
      </c>
      <c r="AD250" s="26" t="str">
        <f t="shared" si="56"/>
        <v/>
      </c>
      <c r="AE250" s="26" t="str">
        <f t="shared" si="56"/>
        <v/>
      </c>
      <c r="AF250" s="26" t="str">
        <f t="shared" si="56"/>
        <v/>
      </c>
      <c r="AG250" s="26" t="str">
        <f t="shared" si="56"/>
        <v/>
      </c>
      <c r="AH250" s="26" t="str">
        <f t="shared" si="56"/>
        <v/>
      </c>
      <c r="AI250" s="26" t="str">
        <f t="shared" si="59"/>
        <v/>
      </c>
      <c r="AJ250" s="26" t="str">
        <f t="shared" si="59"/>
        <v/>
      </c>
      <c r="AK250" s="26" t="str">
        <f t="shared" si="59"/>
        <v/>
      </c>
      <c r="AL250" s="26" t="str">
        <f t="shared" si="59"/>
        <v/>
      </c>
      <c r="AM250" s="26" t="str">
        <f t="shared" si="59"/>
        <v/>
      </c>
      <c r="AN250" s="26" t="str">
        <f t="shared" si="59"/>
        <v/>
      </c>
      <c r="AO250" s="26" t="str">
        <f t="shared" si="59"/>
        <v/>
      </c>
      <c r="AP250" s="26" t="str">
        <f t="shared" si="59"/>
        <v/>
      </c>
      <c r="AQ250" s="26" t="str">
        <f t="shared" si="59"/>
        <v/>
      </c>
      <c r="AR250" s="26" t="str">
        <f t="shared" si="59"/>
        <v/>
      </c>
    </row>
    <row r="251" spans="1:44" x14ac:dyDescent="0.2">
      <c r="A251" s="24" t="s">
        <v>81</v>
      </c>
      <c r="B251" s="23">
        <f t="shared" si="48"/>
        <v>3</v>
      </c>
      <c r="C251" s="25" t="s">
        <v>1371</v>
      </c>
      <c r="D251" s="26" t="str">
        <f t="shared" si="57"/>
        <v/>
      </c>
      <c r="E251" s="26" t="str">
        <f t="shared" si="57"/>
        <v/>
      </c>
      <c r="F251" s="26" t="str">
        <f t="shared" si="57"/>
        <v/>
      </c>
      <c r="G251" s="26" t="str">
        <f t="shared" si="57"/>
        <v/>
      </c>
      <c r="H251" s="26" t="str">
        <f t="shared" si="57"/>
        <v/>
      </c>
      <c r="I251" s="26">
        <f t="shared" si="57"/>
        <v>1</v>
      </c>
      <c r="J251" s="26" t="str">
        <f t="shared" si="57"/>
        <v/>
      </c>
      <c r="K251" s="26" t="str">
        <f t="shared" si="57"/>
        <v/>
      </c>
      <c r="L251" s="26" t="str">
        <f t="shared" si="57"/>
        <v/>
      </c>
      <c r="M251" s="26" t="str">
        <f t="shared" si="57"/>
        <v/>
      </c>
      <c r="N251" s="26" t="str">
        <f t="shared" si="57"/>
        <v/>
      </c>
      <c r="O251" s="26">
        <f t="shared" si="57"/>
        <v>1</v>
      </c>
      <c r="P251" s="26" t="str">
        <f t="shared" si="57"/>
        <v/>
      </c>
      <c r="Q251" s="26">
        <f t="shared" si="57"/>
        <v>1</v>
      </c>
      <c r="R251" s="26" t="str">
        <f t="shared" si="57"/>
        <v/>
      </c>
      <c r="S251" s="26" t="str">
        <f t="shared" si="57"/>
        <v/>
      </c>
      <c r="T251" s="26" t="str">
        <f t="shared" si="56"/>
        <v/>
      </c>
      <c r="U251" s="26" t="str">
        <f t="shared" si="56"/>
        <v/>
      </c>
      <c r="V251" s="26" t="str">
        <f t="shared" si="56"/>
        <v/>
      </c>
      <c r="W251" s="26" t="str">
        <f t="shared" si="56"/>
        <v/>
      </c>
      <c r="X251" s="26" t="str">
        <f t="shared" si="56"/>
        <v/>
      </c>
      <c r="Y251" s="26" t="str">
        <f t="shared" si="56"/>
        <v/>
      </c>
      <c r="Z251" s="26" t="str">
        <f t="shared" si="56"/>
        <v/>
      </c>
      <c r="AA251" s="26" t="str">
        <f t="shared" si="56"/>
        <v/>
      </c>
      <c r="AB251" s="26" t="str">
        <f t="shared" si="56"/>
        <v/>
      </c>
      <c r="AC251" s="26" t="str">
        <f t="shared" si="56"/>
        <v/>
      </c>
      <c r="AD251" s="26" t="str">
        <f t="shared" si="56"/>
        <v/>
      </c>
      <c r="AE251" s="26" t="str">
        <f t="shared" si="56"/>
        <v/>
      </c>
      <c r="AF251" s="26" t="str">
        <f t="shared" si="56"/>
        <v/>
      </c>
      <c r="AG251" s="26" t="str">
        <f t="shared" si="56"/>
        <v/>
      </c>
      <c r="AH251" s="26" t="str">
        <f t="shared" si="56"/>
        <v/>
      </c>
      <c r="AI251" s="26" t="str">
        <f t="shared" si="59"/>
        <v/>
      </c>
      <c r="AJ251" s="26" t="str">
        <f t="shared" si="59"/>
        <v/>
      </c>
      <c r="AK251" s="26" t="str">
        <f t="shared" si="59"/>
        <v/>
      </c>
      <c r="AL251" s="26" t="str">
        <f t="shared" si="59"/>
        <v/>
      </c>
      <c r="AM251" s="26" t="str">
        <f t="shared" si="59"/>
        <v/>
      </c>
      <c r="AN251" s="26" t="str">
        <f t="shared" si="59"/>
        <v/>
      </c>
      <c r="AO251" s="26" t="str">
        <f t="shared" si="59"/>
        <v/>
      </c>
      <c r="AP251" s="26" t="str">
        <f t="shared" si="59"/>
        <v/>
      </c>
      <c r="AQ251" s="26" t="str">
        <f t="shared" si="59"/>
        <v/>
      </c>
      <c r="AR251" s="26" t="str">
        <f t="shared" si="59"/>
        <v/>
      </c>
    </row>
    <row r="252" spans="1:44" x14ac:dyDescent="0.2">
      <c r="A252" s="24" t="s">
        <v>1576</v>
      </c>
      <c r="B252" s="23">
        <f t="shared" si="48"/>
        <v>5</v>
      </c>
      <c r="C252" s="25" t="s">
        <v>1483</v>
      </c>
      <c r="D252" s="26" t="str">
        <f t="shared" si="57"/>
        <v/>
      </c>
      <c r="E252" s="26" t="str">
        <f t="shared" si="57"/>
        <v/>
      </c>
      <c r="F252" s="26" t="str">
        <f t="shared" si="57"/>
        <v/>
      </c>
      <c r="G252" s="26" t="str">
        <f t="shared" si="57"/>
        <v/>
      </c>
      <c r="H252" s="26" t="str">
        <f t="shared" si="57"/>
        <v/>
      </c>
      <c r="I252" s="26" t="str">
        <f t="shared" si="57"/>
        <v/>
      </c>
      <c r="J252" s="26" t="str">
        <f t="shared" si="57"/>
        <v/>
      </c>
      <c r="K252" s="26" t="str">
        <f t="shared" si="57"/>
        <v/>
      </c>
      <c r="L252" s="26" t="str">
        <f t="shared" si="57"/>
        <v/>
      </c>
      <c r="M252" s="26">
        <f t="shared" si="57"/>
        <v>1</v>
      </c>
      <c r="N252" s="26">
        <f t="shared" si="57"/>
        <v>1</v>
      </c>
      <c r="O252" s="26">
        <f t="shared" si="57"/>
        <v>1</v>
      </c>
      <c r="P252" s="26" t="str">
        <f t="shared" si="57"/>
        <v/>
      </c>
      <c r="Q252" s="26">
        <f t="shared" si="57"/>
        <v>1</v>
      </c>
      <c r="R252" s="26" t="str">
        <f t="shared" si="57"/>
        <v/>
      </c>
      <c r="S252" s="26" t="str">
        <f t="shared" si="57"/>
        <v/>
      </c>
      <c r="T252" s="26" t="str">
        <f t="shared" si="56"/>
        <v/>
      </c>
      <c r="U252" s="26" t="str">
        <f t="shared" si="56"/>
        <v/>
      </c>
      <c r="V252" s="26" t="str">
        <f t="shared" si="56"/>
        <v/>
      </c>
      <c r="W252" s="26" t="str">
        <f t="shared" si="56"/>
        <v/>
      </c>
      <c r="X252" s="26" t="str">
        <f t="shared" si="56"/>
        <v/>
      </c>
      <c r="Y252" s="26" t="str">
        <f t="shared" si="56"/>
        <v/>
      </c>
      <c r="Z252" s="26" t="str">
        <f t="shared" si="56"/>
        <v/>
      </c>
      <c r="AA252" s="26" t="str">
        <f t="shared" si="56"/>
        <v/>
      </c>
      <c r="AB252" s="26" t="str">
        <f t="shared" si="56"/>
        <v/>
      </c>
      <c r="AC252" s="26" t="str">
        <f t="shared" si="56"/>
        <v/>
      </c>
      <c r="AD252" s="26" t="str">
        <f t="shared" si="56"/>
        <v/>
      </c>
      <c r="AE252" s="26" t="str">
        <f t="shared" si="56"/>
        <v/>
      </c>
      <c r="AF252" s="26" t="str">
        <f t="shared" si="56"/>
        <v/>
      </c>
      <c r="AG252" s="26" t="str">
        <f t="shared" si="56"/>
        <v/>
      </c>
      <c r="AH252" s="26">
        <f t="shared" si="56"/>
        <v>1</v>
      </c>
      <c r="AI252" s="26" t="str">
        <f t="shared" si="59"/>
        <v/>
      </c>
      <c r="AJ252" s="26" t="str">
        <f t="shared" si="59"/>
        <v/>
      </c>
      <c r="AK252" s="26" t="str">
        <f t="shared" si="59"/>
        <v/>
      </c>
      <c r="AL252" s="26" t="str">
        <f t="shared" si="59"/>
        <v/>
      </c>
      <c r="AM252" s="26" t="str">
        <f t="shared" si="59"/>
        <v/>
      </c>
      <c r="AN252" s="26" t="str">
        <f t="shared" si="59"/>
        <v/>
      </c>
      <c r="AO252" s="26" t="str">
        <f t="shared" si="59"/>
        <v/>
      </c>
      <c r="AP252" s="26" t="str">
        <f t="shared" si="59"/>
        <v/>
      </c>
      <c r="AQ252" s="26" t="str">
        <f t="shared" si="59"/>
        <v/>
      </c>
      <c r="AR252" s="26" t="str">
        <f t="shared" si="59"/>
        <v/>
      </c>
    </row>
    <row r="253" spans="1:44" x14ac:dyDescent="0.2">
      <c r="A253" s="24" t="s">
        <v>605</v>
      </c>
      <c r="B253" s="23">
        <f t="shared" si="48"/>
        <v>1</v>
      </c>
      <c r="C253" s="25" t="s">
        <v>815</v>
      </c>
      <c r="D253" s="26" t="str">
        <f t="shared" si="57"/>
        <v/>
      </c>
      <c r="E253" s="26" t="str">
        <f t="shared" si="57"/>
        <v/>
      </c>
      <c r="F253" s="26" t="str">
        <f t="shared" si="57"/>
        <v/>
      </c>
      <c r="G253" s="26" t="str">
        <f t="shared" si="57"/>
        <v/>
      </c>
      <c r="H253" s="26" t="str">
        <f t="shared" si="57"/>
        <v/>
      </c>
      <c r="I253" s="26">
        <f t="shared" si="57"/>
        <v>1</v>
      </c>
      <c r="J253" s="26" t="str">
        <f t="shared" si="57"/>
        <v/>
      </c>
      <c r="K253" s="26" t="str">
        <f t="shared" si="57"/>
        <v/>
      </c>
      <c r="L253" s="26" t="str">
        <f t="shared" si="57"/>
        <v/>
      </c>
      <c r="M253" s="26" t="str">
        <f t="shared" si="57"/>
        <v/>
      </c>
      <c r="N253" s="26" t="str">
        <f t="shared" si="57"/>
        <v/>
      </c>
      <c r="O253" s="26" t="str">
        <f t="shared" si="57"/>
        <v/>
      </c>
      <c r="P253" s="26" t="str">
        <f t="shared" si="57"/>
        <v/>
      </c>
      <c r="Q253" s="26" t="str">
        <f t="shared" si="57"/>
        <v/>
      </c>
      <c r="R253" s="26" t="str">
        <f t="shared" si="57"/>
        <v/>
      </c>
      <c r="S253" s="26" t="str">
        <f t="shared" si="57"/>
        <v/>
      </c>
      <c r="T253" s="26" t="str">
        <f t="shared" si="56"/>
        <v/>
      </c>
      <c r="U253" s="26" t="str">
        <f t="shared" si="56"/>
        <v/>
      </c>
      <c r="V253" s="26" t="str">
        <f t="shared" si="56"/>
        <v/>
      </c>
      <c r="W253" s="26" t="str">
        <f t="shared" si="56"/>
        <v/>
      </c>
      <c r="X253" s="26" t="str">
        <f t="shared" si="56"/>
        <v/>
      </c>
      <c r="Y253" s="26" t="str">
        <f t="shared" si="56"/>
        <v/>
      </c>
      <c r="Z253" s="26" t="str">
        <f t="shared" si="56"/>
        <v/>
      </c>
      <c r="AA253" s="26" t="str">
        <f t="shared" si="56"/>
        <v/>
      </c>
      <c r="AB253" s="26" t="str">
        <f t="shared" si="56"/>
        <v/>
      </c>
      <c r="AC253" s="26" t="str">
        <f t="shared" si="56"/>
        <v/>
      </c>
      <c r="AD253" s="26" t="str">
        <f t="shared" si="56"/>
        <v/>
      </c>
      <c r="AE253" s="26" t="str">
        <f t="shared" si="56"/>
        <v/>
      </c>
      <c r="AF253" s="26" t="str">
        <f t="shared" si="56"/>
        <v/>
      </c>
      <c r="AG253" s="26" t="str">
        <f t="shared" si="56"/>
        <v/>
      </c>
      <c r="AH253" s="26" t="str">
        <f t="shared" si="56"/>
        <v/>
      </c>
      <c r="AI253" s="26" t="str">
        <f t="shared" si="59"/>
        <v/>
      </c>
      <c r="AJ253" s="26" t="str">
        <f t="shared" si="59"/>
        <v/>
      </c>
      <c r="AK253" s="26" t="str">
        <f t="shared" si="59"/>
        <v/>
      </c>
      <c r="AL253" s="26" t="str">
        <f t="shared" si="59"/>
        <v/>
      </c>
      <c r="AM253" s="26" t="str">
        <f t="shared" si="59"/>
        <v/>
      </c>
      <c r="AN253" s="26" t="str">
        <f t="shared" si="59"/>
        <v/>
      </c>
      <c r="AO253" s="26" t="str">
        <f t="shared" si="59"/>
        <v/>
      </c>
      <c r="AP253" s="26" t="str">
        <f t="shared" si="59"/>
        <v/>
      </c>
      <c r="AQ253" s="26" t="str">
        <f t="shared" si="59"/>
        <v/>
      </c>
      <c r="AR253" s="26" t="str">
        <f t="shared" si="59"/>
        <v/>
      </c>
    </row>
    <row r="254" spans="1:44" x14ac:dyDescent="0.2">
      <c r="A254" s="24" t="s">
        <v>191</v>
      </c>
      <c r="B254" s="23">
        <f t="shared" si="48"/>
        <v>2</v>
      </c>
      <c r="C254" s="25" t="s">
        <v>1411</v>
      </c>
      <c r="D254" s="26" t="str">
        <f t="shared" si="57"/>
        <v/>
      </c>
      <c r="E254" s="26" t="str">
        <f t="shared" si="57"/>
        <v/>
      </c>
      <c r="F254" s="26" t="str">
        <f t="shared" si="57"/>
        <v/>
      </c>
      <c r="G254" s="26" t="str">
        <f t="shared" si="57"/>
        <v/>
      </c>
      <c r="H254" s="26" t="str">
        <f t="shared" si="57"/>
        <v/>
      </c>
      <c r="I254" s="26" t="str">
        <f t="shared" si="57"/>
        <v/>
      </c>
      <c r="J254" s="26" t="str">
        <f t="shared" si="57"/>
        <v/>
      </c>
      <c r="K254" s="26" t="str">
        <f t="shared" si="57"/>
        <v/>
      </c>
      <c r="L254" s="26" t="str">
        <f t="shared" si="57"/>
        <v/>
      </c>
      <c r="M254" s="26" t="str">
        <f t="shared" si="57"/>
        <v/>
      </c>
      <c r="N254" s="26" t="str">
        <f t="shared" si="57"/>
        <v/>
      </c>
      <c r="O254" s="26" t="str">
        <f t="shared" si="57"/>
        <v/>
      </c>
      <c r="P254" s="26" t="str">
        <f t="shared" si="57"/>
        <v/>
      </c>
      <c r="Q254" s="26" t="str">
        <f t="shared" si="57"/>
        <v/>
      </c>
      <c r="R254" s="26" t="str">
        <f t="shared" si="57"/>
        <v/>
      </c>
      <c r="S254" s="26" t="str">
        <f t="shared" si="57"/>
        <v/>
      </c>
      <c r="T254" s="26" t="str">
        <f t="shared" si="56"/>
        <v/>
      </c>
      <c r="U254" s="26" t="str">
        <f t="shared" si="56"/>
        <v/>
      </c>
      <c r="V254" s="26">
        <f t="shared" si="56"/>
        <v>1</v>
      </c>
      <c r="W254" s="26" t="str">
        <f t="shared" si="56"/>
        <v/>
      </c>
      <c r="X254" s="26">
        <f t="shared" si="56"/>
        <v>1</v>
      </c>
      <c r="Y254" s="26" t="str">
        <f t="shared" si="56"/>
        <v/>
      </c>
      <c r="Z254" s="26" t="str">
        <f t="shared" si="56"/>
        <v/>
      </c>
      <c r="AA254" s="26" t="str">
        <f t="shared" si="56"/>
        <v/>
      </c>
      <c r="AB254" s="26" t="str">
        <f t="shared" si="56"/>
        <v/>
      </c>
      <c r="AC254" s="26" t="str">
        <f t="shared" si="56"/>
        <v/>
      </c>
      <c r="AD254" s="26" t="str">
        <f t="shared" si="56"/>
        <v/>
      </c>
      <c r="AE254" s="26" t="str">
        <f t="shared" si="56"/>
        <v/>
      </c>
      <c r="AF254" s="26" t="str">
        <f t="shared" si="56"/>
        <v/>
      </c>
      <c r="AG254" s="26" t="str">
        <f t="shared" si="56"/>
        <v/>
      </c>
      <c r="AH254" s="26" t="str">
        <f t="shared" si="56"/>
        <v/>
      </c>
      <c r="AI254" s="26" t="str">
        <f t="shared" si="59"/>
        <v/>
      </c>
      <c r="AJ254" s="26" t="str">
        <f t="shared" si="59"/>
        <v/>
      </c>
      <c r="AK254" s="26" t="str">
        <f t="shared" si="59"/>
        <v/>
      </c>
      <c r="AL254" s="26" t="str">
        <f t="shared" si="59"/>
        <v/>
      </c>
      <c r="AM254" s="26" t="str">
        <f t="shared" si="59"/>
        <v/>
      </c>
      <c r="AN254" s="26" t="str">
        <f t="shared" si="59"/>
        <v/>
      </c>
      <c r="AO254" s="26" t="str">
        <f t="shared" si="59"/>
        <v/>
      </c>
      <c r="AP254" s="26" t="str">
        <f t="shared" si="59"/>
        <v/>
      </c>
      <c r="AQ254" s="26" t="str">
        <f t="shared" si="59"/>
        <v/>
      </c>
      <c r="AR254" s="26" t="str">
        <f t="shared" si="59"/>
        <v/>
      </c>
    </row>
    <row r="255" spans="1:44" x14ac:dyDescent="0.2">
      <c r="A255" s="24" t="s">
        <v>225</v>
      </c>
      <c r="B255" s="23">
        <f t="shared" si="48"/>
        <v>2</v>
      </c>
      <c r="C255" s="25" t="s">
        <v>611</v>
      </c>
      <c r="D255" s="26" t="str">
        <f t="shared" si="57"/>
        <v/>
      </c>
      <c r="E255" s="26" t="str">
        <f t="shared" si="57"/>
        <v/>
      </c>
      <c r="F255" s="26" t="str">
        <f t="shared" si="57"/>
        <v/>
      </c>
      <c r="G255" s="26">
        <f t="shared" si="57"/>
        <v>1</v>
      </c>
      <c r="H255" s="26" t="str">
        <f t="shared" si="57"/>
        <v/>
      </c>
      <c r="I255" s="26" t="str">
        <f t="shared" si="57"/>
        <v/>
      </c>
      <c r="J255" s="26" t="str">
        <f t="shared" si="57"/>
        <v/>
      </c>
      <c r="K255" s="26" t="str">
        <f t="shared" si="57"/>
        <v/>
      </c>
      <c r="L255" s="26" t="str">
        <f t="shared" si="57"/>
        <v/>
      </c>
      <c r="M255" s="26" t="str">
        <f t="shared" si="57"/>
        <v/>
      </c>
      <c r="N255" s="26" t="str">
        <f t="shared" si="57"/>
        <v/>
      </c>
      <c r="O255" s="26" t="str">
        <f t="shared" si="57"/>
        <v/>
      </c>
      <c r="P255" s="26" t="str">
        <f t="shared" si="57"/>
        <v/>
      </c>
      <c r="Q255" s="26">
        <f t="shared" si="57"/>
        <v>1</v>
      </c>
      <c r="R255" s="26" t="str">
        <f t="shared" si="57"/>
        <v/>
      </c>
      <c r="S255" s="26" t="str">
        <f t="shared" si="57"/>
        <v/>
      </c>
      <c r="T255" s="26" t="str">
        <f t="shared" si="56"/>
        <v/>
      </c>
      <c r="U255" s="26" t="str">
        <f t="shared" si="56"/>
        <v/>
      </c>
      <c r="V255" s="26" t="str">
        <f t="shared" si="56"/>
        <v/>
      </c>
      <c r="W255" s="26" t="str">
        <f t="shared" si="56"/>
        <v/>
      </c>
      <c r="X255" s="26" t="str">
        <f t="shared" si="56"/>
        <v/>
      </c>
      <c r="Y255" s="26" t="str">
        <f t="shared" si="56"/>
        <v/>
      </c>
      <c r="Z255" s="26" t="str">
        <f t="shared" si="56"/>
        <v/>
      </c>
      <c r="AA255" s="26" t="str">
        <f t="shared" si="56"/>
        <v/>
      </c>
      <c r="AB255" s="26" t="str">
        <f t="shared" si="56"/>
        <v/>
      </c>
      <c r="AC255" s="26" t="str">
        <f t="shared" si="56"/>
        <v/>
      </c>
      <c r="AD255" s="26" t="str">
        <f t="shared" si="56"/>
        <v/>
      </c>
      <c r="AE255" s="26" t="str">
        <f t="shared" si="56"/>
        <v/>
      </c>
      <c r="AF255" s="26" t="str">
        <f t="shared" si="56"/>
        <v/>
      </c>
      <c r="AG255" s="26" t="str">
        <f t="shared" si="56"/>
        <v/>
      </c>
      <c r="AH255" s="26" t="str">
        <f t="shared" si="56"/>
        <v/>
      </c>
      <c r="AI255" s="26" t="str">
        <f t="shared" si="59"/>
        <v/>
      </c>
      <c r="AJ255" s="26" t="str">
        <f t="shared" si="59"/>
        <v/>
      </c>
      <c r="AK255" s="26" t="str">
        <f t="shared" si="59"/>
        <v/>
      </c>
      <c r="AL255" s="26" t="str">
        <f t="shared" si="59"/>
        <v/>
      </c>
      <c r="AM255" s="26" t="str">
        <f t="shared" si="59"/>
        <v/>
      </c>
      <c r="AN255" s="26" t="str">
        <f t="shared" si="59"/>
        <v/>
      </c>
      <c r="AO255" s="26" t="str">
        <f t="shared" si="59"/>
        <v/>
      </c>
      <c r="AP255" s="26" t="str">
        <f t="shared" si="59"/>
        <v/>
      </c>
      <c r="AQ255" s="26" t="str">
        <f t="shared" si="59"/>
        <v/>
      </c>
      <c r="AR255" s="26" t="str">
        <f t="shared" si="59"/>
        <v/>
      </c>
    </row>
    <row r="256" spans="1:44" x14ac:dyDescent="0.2">
      <c r="A256" s="24" t="s">
        <v>27</v>
      </c>
      <c r="B256" s="23">
        <f t="shared" si="48"/>
        <v>9</v>
      </c>
      <c r="C256" s="25" t="s">
        <v>1449</v>
      </c>
      <c r="D256" s="26">
        <f t="shared" si="57"/>
        <v>1</v>
      </c>
      <c r="E256" s="26" t="str">
        <f t="shared" si="57"/>
        <v/>
      </c>
      <c r="F256" s="26" t="str">
        <f t="shared" si="57"/>
        <v/>
      </c>
      <c r="G256" s="26">
        <f t="shared" si="57"/>
        <v>1</v>
      </c>
      <c r="H256" s="26" t="str">
        <f t="shared" si="57"/>
        <v/>
      </c>
      <c r="I256" s="26" t="str">
        <f t="shared" si="57"/>
        <v/>
      </c>
      <c r="J256" s="26" t="str">
        <f t="shared" si="57"/>
        <v/>
      </c>
      <c r="K256" s="26" t="str">
        <f t="shared" si="57"/>
        <v/>
      </c>
      <c r="L256" s="26" t="str">
        <f t="shared" si="57"/>
        <v/>
      </c>
      <c r="M256" s="26" t="str">
        <f t="shared" si="57"/>
        <v/>
      </c>
      <c r="N256" s="26" t="str">
        <f t="shared" si="57"/>
        <v/>
      </c>
      <c r="O256" s="26">
        <f t="shared" si="57"/>
        <v>1</v>
      </c>
      <c r="P256" s="26" t="str">
        <f t="shared" si="57"/>
        <v/>
      </c>
      <c r="Q256" s="26">
        <f t="shared" si="57"/>
        <v>1</v>
      </c>
      <c r="R256" s="26" t="str">
        <f t="shared" si="57"/>
        <v/>
      </c>
      <c r="S256" s="26" t="str">
        <f t="shared" si="57"/>
        <v/>
      </c>
      <c r="T256" s="26" t="str">
        <f t="shared" si="56"/>
        <v/>
      </c>
      <c r="U256" s="26">
        <f t="shared" si="56"/>
        <v>1</v>
      </c>
      <c r="V256" s="26" t="str">
        <f t="shared" si="56"/>
        <v/>
      </c>
      <c r="W256" s="26" t="str">
        <f t="shared" si="56"/>
        <v/>
      </c>
      <c r="X256" s="26" t="str">
        <f t="shared" si="56"/>
        <v/>
      </c>
      <c r="Y256" s="26" t="str">
        <f t="shared" si="56"/>
        <v/>
      </c>
      <c r="Z256" s="26" t="str">
        <f t="shared" si="56"/>
        <v/>
      </c>
      <c r="AA256" s="26">
        <f t="shared" si="56"/>
        <v>1</v>
      </c>
      <c r="AB256" s="26">
        <f t="shared" si="56"/>
        <v>1</v>
      </c>
      <c r="AC256" s="26" t="str">
        <f t="shared" si="56"/>
        <v/>
      </c>
      <c r="AD256" s="26" t="str">
        <f t="shared" si="56"/>
        <v/>
      </c>
      <c r="AE256" s="26" t="str">
        <f t="shared" si="56"/>
        <v/>
      </c>
      <c r="AF256" s="26" t="str">
        <f t="shared" si="56"/>
        <v/>
      </c>
      <c r="AG256" s="26" t="str">
        <f t="shared" si="56"/>
        <v/>
      </c>
      <c r="AH256" s="26" t="str">
        <f t="shared" si="56"/>
        <v/>
      </c>
      <c r="AI256" s="26" t="str">
        <f t="shared" si="59"/>
        <v/>
      </c>
      <c r="AJ256" s="26" t="str">
        <f t="shared" si="59"/>
        <v/>
      </c>
      <c r="AK256" s="26" t="str">
        <f t="shared" si="59"/>
        <v/>
      </c>
      <c r="AL256" s="26">
        <f t="shared" si="59"/>
        <v>1</v>
      </c>
      <c r="AM256" s="26" t="str">
        <f t="shared" si="59"/>
        <v/>
      </c>
      <c r="AN256" s="26">
        <f t="shared" si="59"/>
        <v>1</v>
      </c>
      <c r="AO256" s="26" t="str">
        <f t="shared" si="59"/>
        <v/>
      </c>
      <c r="AP256" s="26" t="str">
        <f t="shared" si="59"/>
        <v/>
      </c>
      <c r="AQ256" s="26" t="str">
        <f t="shared" si="59"/>
        <v/>
      </c>
      <c r="AR256" s="26" t="str">
        <f t="shared" si="59"/>
        <v/>
      </c>
    </row>
    <row r="257" spans="1:44" x14ac:dyDescent="0.2">
      <c r="A257" s="24" t="s">
        <v>10</v>
      </c>
      <c r="B257" s="23">
        <f t="shared" si="48"/>
        <v>22</v>
      </c>
      <c r="C257" s="25" t="s">
        <v>1450</v>
      </c>
      <c r="D257" s="26">
        <f t="shared" si="57"/>
        <v>1</v>
      </c>
      <c r="E257" s="26">
        <f t="shared" si="57"/>
        <v>1</v>
      </c>
      <c r="F257" s="26">
        <f t="shared" si="57"/>
        <v>1</v>
      </c>
      <c r="G257" s="26">
        <f t="shared" si="57"/>
        <v>1</v>
      </c>
      <c r="H257" s="26" t="str">
        <f t="shared" si="57"/>
        <v/>
      </c>
      <c r="I257" s="26" t="str">
        <f t="shared" si="57"/>
        <v/>
      </c>
      <c r="J257" s="26" t="str">
        <f t="shared" si="57"/>
        <v/>
      </c>
      <c r="K257" s="26" t="str">
        <f t="shared" si="57"/>
        <v/>
      </c>
      <c r="L257" s="26" t="str">
        <f t="shared" si="57"/>
        <v/>
      </c>
      <c r="M257" s="26">
        <f t="shared" si="57"/>
        <v>1</v>
      </c>
      <c r="N257" s="26">
        <f t="shared" si="57"/>
        <v>1</v>
      </c>
      <c r="O257" s="26">
        <f t="shared" si="57"/>
        <v>1</v>
      </c>
      <c r="P257" s="26" t="str">
        <f t="shared" si="57"/>
        <v/>
      </c>
      <c r="Q257" s="26">
        <f t="shared" si="57"/>
        <v>1</v>
      </c>
      <c r="R257" s="26" t="str">
        <f t="shared" si="57"/>
        <v/>
      </c>
      <c r="S257" s="26" t="str">
        <f t="shared" si="57"/>
        <v/>
      </c>
      <c r="T257" s="26">
        <f t="shared" si="56"/>
        <v>1</v>
      </c>
      <c r="U257" s="26">
        <f t="shared" si="56"/>
        <v>1</v>
      </c>
      <c r="V257" s="26">
        <f t="shared" si="56"/>
        <v>1</v>
      </c>
      <c r="W257" s="26" t="str">
        <f t="shared" si="56"/>
        <v/>
      </c>
      <c r="X257" s="26">
        <f t="shared" si="56"/>
        <v>1</v>
      </c>
      <c r="Y257" s="26" t="str">
        <f t="shared" si="56"/>
        <v/>
      </c>
      <c r="Z257" s="26" t="str">
        <f t="shared" si="56"/>
        <v/>
      </c>
      <c r="AA257" s="26">
        <f t="shared" si="56"/>
        <v>1</v>
      </c>
      <c r="AB257" s="26">
        <f t="shared" si="56"/>
        <v>1</v>
      </c>
      <c r="AC257" s="26">
        <f t="shared" si="56"/>
        <v>1</v>
      </c>
      <c r="AD257" s="26">
        <f t="shared" si="56"/>
        <v>1</v>
      </c>
      <c r="AE257" s="26" t="str">
        <f t="shared" si="56"/>
        <v/>
      </c>
      <c r="AF257" s="26" t="str">
        <f t="shared" si="56"/>
        <v/>
      </c>
      <c r="AG257" s="26" t="str">
        <f t="shared" si="56"/>
        <v/>
      </c>
      <c r="AH257" s="26" t="str">
        <f t="shared" si="56"/>
        <v/>
      </c>
      <c r="AI257" s="26">
        <f t="shared" si="59"/>
        <v>1</v>
      </c>
      <c r="AJ257" s="26" t="str">
        <f t="shared" si="59"/>
        <v/>
      </c>
      <c r="AK257" s="26">
        <f t="shared" si="59"/>
        <v>1</v>
      </c>
      <c r="AL257" s="26">
        <f t="shared" si="59"/>
        <v>1</v>
      </c>
      <c r="AM257" s="26">
        <f t="shared" si="59"/>
        <v>1</v>
      </c>
      <c r="AN257" s="26">
        <f t="shared" si="59"/>
        <v>1</v>
      </c>
      <c r="AO257" s="26" t="str">
        <f t="shared" si="59"/>
        <v/>
      </c>
      <c r="AP257" s="26">
        <f t="shared" si="59"/>
        <v>1</v>
      </c>
      <c r="AQ257" s="26" t="str">
        <f t="shared" si="59"/>
        <v/>
      </c>
      <c r="AR257" s="26" t="str">
        <f t="shared" si="59"/>
        <v/>
      </c>
    </row>
    <row r="258" spans="1:44" x14ac:dyDescent="0.2">
      <c r="A258" s="24" t="s">
        <v>14</v>
      </c>
      <c r="B258" s="23">
        <f t="shared" si="48"/>
        <v>16</v>
      </c>
      <c r="C258" s="25" t="s">
        <v>1451</v>
      </c>
      <c r="D258" s="26" t="str">
        <f t="shared" si="57"/>
        <v/>
      </c>
      <c r="E258" s="26">
        <f t="shared" si="57"/>
        <v>1</v>
      </c>
      <c r="F258" s="26">
        <f t="shared" si="57"/>
        <v>1</v>
      </c>
      <c r="G258" s="26">
        <f t="shared" si="57"/>
        <v>1</v>
      </c>
      <c r="H258" s="26" t="str">
        <f t="shared" si="57"/>
        <v/>
      </c>
      <c r="I258" s="26" t="str">
        <f t="shared" si="57"/>
        <v/>
      </c>
      <c r="J258" s="26" t="str">
        <f t="shared" si="57"/>
        <v/>
      </c>
      <c r="K258" s="26" t="str">
        <f t="shared" si="57"/>
        <v/>
      </c>
      <c r="L258" s="26" t="str">
        <f t="shared" si="57"/>
        <v/>
      </c>
      <c r="M258" s="26">
        <f t="shared" si="57"/>
        <v>1</v>
      </c>
      <c r="N258" s="26">
        <f t="shared" si="57"/>
        <v>1</v>
      </c>
      <c r="O258" s="26">
        <f t="shared" si="57"/>
        <v>1</v>
      </c>
      <c r="P258" s="26" t="str">
        <f t="shared" si="57"/>
        <v/>
      </c>
      <c r="Q258" s="26">
        <f t="shared" si="57"/>
        <v>1</v>
      </c>
      <c r="R258" s="26" t="str">
        <f t="shared" si="57"/>
        <v/>
      </c>
      <c r="S258" s="26" t="str">
        <f t="shared" si="57"/>
        <v/>
      </c>
      <c r="T258" s="26">
        <f t="shared" si="56"/>
        <v>1</v>
      </c>
      <c r="U258" s="26" t="str">
        <f t="shared" si="56"/>
        <v/>
      </c>
      <c r="V258" s="26" t="str">
        <f t="shared" si="56"/>
        <v/>
      </c>
      <c r="W258" s="26" t="str">
        <f t="shared" si="56"/>
        <v/>
      </c>
      <c r="X258" s="26" t="str">
        <f t="shared" si="56"/>
        <v/>
      </c>
      <c r="Y258" s="26" t="str">
        <f t="shared" si="56"/>
        <v/>
      </c>
      <c r="Z258" s="26" t="str">
        <f t="shared" si="56"/>
        <v/>
      </c>
      <c r="AA258" s="26">
        <f t="shared" si="56"/>
        <v>1</v>
      </c>
      <c r="AB258" s="26">
        <f t="shared" si="56"/>
        <v>1</v>
      </c>
      <c r="AC258" s="26">
        <f t="shared" si="56"/>
        <v>1</v>
      </c>
      <c r="AD258" s="26" t="str">
        <f t="shared" si="56"/>
        <v/>
      </c>
      <c r="AE258" s="26" t="str">
        <f t="shared" si="56"/>
        <v/>
      </c>
      <c r="AF258" s="26" t="str">
        <f t="shared" si="56"/>
        <v/>
      </c>
      <c r="AG258" s="26" t="str">
        <f t="shared" si="56"/>
        <v/>
      </c>
      <c r="AH258" s="26">
        <f t="shared" si="56"/>
        <v>1</v>
      </c>
      <c r="AI258" s="26" t="str">
        <f t="shared" si="59"/>
        <v/>
      </c>
      <c r="AJ258" s="26" t="str">
        <f t="shared" si="59"/>
        <v/>
      </c>
      <c r="AK258" s="26">
        <f t="shared" si="59"/>
        <v>1</v>
      </c>
      <c r="AL258" s="26">
        <f t="shared" si="59"/>
        <v>1</v>
      </c>
      <c r="AM258" s="26">
        <f t="shared" si="59"/>
        <v>1</v>
      </c>
      <c r="AN258" s="26">
        <f t="shared" si="59"/>
        <v>1</v>
      </c>
      <c r="AO258" s="26" t="str">
        <f t="shared" si="59"/>
        <v/>
      </c>
      <c r="AP258" s="26" t="str">
        <f t="shared" si="59"/>
        <v/>
      </c>
      <c r="AQ258" s="26" t="str">
        <f t="shared" si="59"/>
        <v/>
      </c>
      <c r="AR258" s="26" t="str">
        <f t="shared" si="59"/>
        <v/>
      </c>
    </row>
    <row r="259" spans="1:44" x14ac:dyDescent="0.2">
      <c r="A259" s="24" t="s">
        <v>68</v>
      </c>
      <c r="B259" s="23">
        <f t="shared" si="48"/>
        <v>1</v>
      </c>
      <c r="C259" s="25" t="s">
        <v>818</v>
      </c>
      <c r="D259" s="26" t="str">
        <f t="shared" si="57"/>
        <v/>
      </c>
      <c r="E259" s="26" t="str">
        <f t="shared" si="57"/>
        <v/>
      </c>
      <c r="F259" s="26" t="str">
        <f t="shared" si="57"/>
        <v/>
      </c>
      <c r="G259" s="26" t="str">
        <f t="shared" si="57"/>
        <v/>
      </c>
      <c r="H259" s="26" t="str">
        <f t="shared" si="57"/>
        <v/>
      </c>
      <c r="I259" s="26" t="str">
        <f t="shared" si="57"/>
        <v/>
      </c>
      <c r="J259" s="26" t="str">
        <f t="shared" si="57"/>
        <v/>
      </c>
      <c r="K259" s="26" t="str">
        <f t="shared" si="57"/>
        <v/>
      </c>
      <c r="L259" s="26" t="str">
        <f t="shared" si="57"/>
        <v/>
      </c>
      <c r="M259" s="26" t="str">
        <f t="shared" si="57"/>
        <v/>
      </c>
      <c r="N259" s="26" t="str">
        <f t="shared" si="57"/>
        <v/>
      </c>
      <c r="O259" s="26" t="str">
        <f t="shared" si="57"/>
        <v/>
      </c>
      <c r="P259" s="26" t="str">
        <f t="shared" si="57"/>
        <v/>
      </c>
      <c r="Q259" s="26" t="str">
        <f t="shared" si="57"/>
        <v/>
      </c>
      <c r="R259" s="26">
        <f t="shared" si="57"/>
        <v>1</v>
      </c>
      <c r="S259" s="26" t="str">
        <f t="shared" si="57"/>
        <v/>
      </c>
      <c r="T259" s="26" t="str">
        <f t="shared" si="56"/>
        <v/>
      </c>
      <c r="U259" s="26" t="str">
        <f t="shared" si="56"/>
        <v/>
      </c>
      <c r="V259" s="26" t="str">
        <f t="shared" si="56"/>
        <v/>
      </c>
      <c r="W259" s="26" t="str">
        <f t="shared" si="56"/>
        <v/>
      </c>
      <c r="X259" s="26" t="str">
        <f t="shared" si="56"/>
        <v/>
      </c>
      <c r="Y259" s="26" t="str">
        <f t="shared" si="56"/>
        <v/>
      </c>
      <c r="Z259" s="26" t="str">
        <f t="shared" si="56"/>
        <v/>
      </c>
      <c r="AA259" s="26" t="str">
        <f t="shared" si="56"/>
        <v/>
      </c>
      <c r="AB259" s="26" t="str">
        <f t="shared" si="56"/>
        <v/>
      </c>
      <c r="AC259" s="26" t="str">
        <f t="shared" si="56"/>
        <v/>
      </c>
      <c r="AD259" s="26" t="str">
        <f t="shared" si="56"/>
        <v/>
      </c>
      <c r="AE259" s="26" t="str">
        <f t="shared" si="56"/>
        <v/>
      </c>
      <c r="AF259" s="26" t="str">
        <f t="shared" si="56"/>
        <v/>
      </c>
      <c r="AG259" s="26" t="str">
        <f t="shared" si="56"/>
        <v/>
      </c>
      <c r="AH259" s="26" t="str">
        <f t="shared" si="56"/>
        <v/>
      </c>
      <c r="AI259" s="26" t="str">
        <f t="shared" si="59"/>
        <v/>
      </c>
      <c r="AJ259" s="26" t="str">
        <f t="shared" si="59"/>
        <v/>
      </c>
      <c r="AK259" s="26" t="str">
        <f t="shared" si="59"/>
        <v/>
      </c>
      <c r="AL259" s="26" t="str">
        <f t="shared" si="59"/>
        <v/>
      </c>
      <c r="AM259" s="26" t="str">
        <f t="shared" si="59"/>
        <v/>
      </c>
      <c r="AN259" s="26" t="str">
        <f t="shared" si="59"/>
        <v/>
      </c>
      <c r="AO259" s="26" t="str">
        <f t="shared" si="59"/>
        <v/>
      </c>
      <c r="AP259" s="26" t="str">
        <f t="shared" si="59"/>
        <v/>
      </c>
      <c r="AQ259" s="26" t="str">
        <f t="shared" si="59"/>
        <v/>
      </c>
      <c r="AR259" s="26" t="str">
        <f t="shared" si="59"/>
        <v/>
      </c>
    </row>
    <row r="260" spans="1:44" x14ac:dyDescent="0.2">
      <c r="A260" s="24" t="s">
        <v>19</v>
      </c>
      <c r="B260" s="23">
        <f t="shared" si="48"/>
        <v>14</v>
      </c>
      <c r="C260" s="25" t="s">
        <v>1495</v>
      </c>
      <c r="D260" s="26">
        <f t="shared" si="57"/>
        <v>1</v>
      </c>
      <c r="E260" s="26">
        <f t="shared" si="57"/>
        <v>1</v>
      </c>
      <c r="F260" s="26">
        <f t="shared" si="57"/>
        <v>1</v>
      </c>
      <c r="G260" s="26">
        <f t="shared" si="57"/>
        <v>1</v>
      </c>
      <c r="H260" s="26" t="str">
        <f t="shared" si="57"/>
        <v/>
      </c>
      <c r="I260" s="26" t="str">
        <f t="shared" si="57"/>
        <v/>
      </c>
      <c r="J260" s="26" t="str">
        <f t="shared" si="57"/>
        <v/>
      </c>
      <c r="K260" s="26" t="str">
        <f t="shared" si="57"/>
        <v/>
      </c>
      <c r="L260" s="26" t="str">
        <f t="shared" si="57"/>
        <v/>
      </c>
      <c r="M260" s="26" t="str">
        <f t="shared" si="57"/>
        <v/>
      </c>
      <c r="N260" s="26" t="str">
        <f t="shared" si="57"/>
        <v/>
      </c>
      <c r="O260" s="26">
        <f t="shared" si="57"/>
        <v>1</v>
      </c>
      <c r="P260" s="26">
        <f t="shared" si="57"/>
        <v>1</v>
      </c>
      <c r="Q260" s="26">
        <f t="shared" si="57"/>
        <v>1</v>
      </c>
      <c r="R260" s="26">
        <f t="shared" si="57"/>
        <v>1</v>
      </c>
      <c r="S260" s="26">
        <f t="shared" si="57"/>
        <v>1</v>
      </c>
      <c r="T260" s="26" t="str">
        <f t="shared" si="56"/>
        <v/>
      </c>
      <c r="U260" s="26" t="str">
        <f t="shared" si="56"/>
        <v/>
      </c>
      <c r="V260" s="26" t="str">
        <f t="shared" si="56"/>
        <v/>
      </c>
      <c r="W260" s="26" t="str">
        <f t="shared" si="56"/>
        <v/>
      </c>
      <c r="X260" s="26" t="str">
        <f t="shared" si="56"/>
        <v/>
      </c>
      <c r="Y260" s="26" t="str">
        <f t="shared" si="56"/>
        <v/>
      </c>
      <c r="Z260" s="26" t="str">
        <f t="shared" si="56"/>
        <v/>
      </c>
      <c r="AA260" s="26">
        <f t="shared" si="56"/>
        <v>1</v>
      </c>
      <c r="AB260" s="26">
        <f t="shared" si="56"/>
        <v>1</v>
      </c>
      <c r="AC260" s="26">
        <f t="shared" si="56"/>
        <v>1</v>
      </c>
      <c r="AD260" s="26" t="str">
        <f t="shared" si="56"/>
        <v/>
      </c>
      <c r="AE260" s="26" t="str">
        <f t="shared" si="56"/>
        <v/>
      </c>
      <c r="AF260" s="26" t="str">
        <f t="shared" si="56"/>
        <v/>
      </c>
      <c r="AG260" s="26" t="str">
        <f t="shared" si="56"/>
        <v/>
      </c>
      <c r="AH260" s="26" t="str">
        <f t="shared" si="56"/>
        <v/>
      </c>
      <c r="AI260" s="26" t="str">
        <f t="shared" si="59"/>
        <v/>
      </c>
      <c r="AJ260" s="26" t="str">
        <f t="shared" si="59"/>
        <v/>
      </c>
      <c r="AK260" s="26" t="str">
        <f t="shared" si="59"/>
        <v/>
      </c>
      <c r="AL260" s="26">
        <f t="shared" si="59"/>
        <v>1</v>
      </c>
      <c r="AM260" s="26">
        <f t="shared" si="59"/>
        <v>1</v>
      </c>
      <c r="AN260" s="26" t="str">
        <f t="shared" si="59"/>
        <v/>
      </c>
      <c r="AO260" s="26" t="str">
        <f t="shared" si="59"/>
        <v/>
      </c>
      <c r="AP260" s="26" t="str">
        <f t="shared" si="59"/>
        <v/>
      </c>
      <c r="AQ260" s="26" t="str">
        <f t="shared" si="59"/>
        <v/>
      </c>
      <c r="AR260" s="26" t="str">
        <f t="shared" si="59"/>
        <v/>
      </c>
    </row>
    <row r="261" spans="1:44" x14ac:dyDescent="0.2">
      <c r="A261" s="24" t="s">
        <v>34</v>
      </c>
      <c r="B261" s="23">
        <f t="shared" si="48"/>
        <v>10</v>
      </c>
      <c r="C261" s="25" t="s">
        <v>1388</v>
      </c>
      <c r="D261" s="26">
        <f t="shared" si="57"/>
        <v>1</v>
      </c>
      <c r="E261" s="26" t="str">
        <f t="shared" si="57"/>
        <v/>
      </c>
      <c r="F261" s="26" t="str">
        <f t="shared" si="57"/>
        <v/>
      </c>
      <c r="G261" s="26">
        <f t="shared" si="57"/>
        <v>1</v>
      </c>
      <c r="H261" s="26" t="str">
        <f t="shared" si="57"/>
        <v/>
      </c>
      <c r="I261" s="26" t="str">
        <f t="shared" si="57"/>
        <v/>
      </c>
      <c r="J261" s="26" t="str">
        <f t="shared" si="57"/>
        <v/>
      </c>
      <c r="K261" s="26" t="str">
        <f t="shared" si="57"/>
        <v/>
      </c>
      <c r="L261" s="26" t="str">
        <f t="shared" si="57"/>
        <v/>
      </c>
      <c r="M261" s="26" t="str">
        <f t="shared" si="57"/>
        <v/>
      </c>
      <c r="N261" s="26" t="str">
        <f t="shared" si="57"/>
        <v/>
      </c>
      <c r="O261" s="26">
        <f t="shared" si="57"/>
        <v>1</v>
      </c>
      <c r="P261" s="26" t="str">
        <f t="shared" si="57"/>
        <v/>
      </c>
      <c r="Q261" s="26">
        <f t="shared" si="57"/>
        <v>1</v>
      </c>
      <c r="R261" s="26" t="str">
        <f t="shared" si="57"/>
        <v/>
      </c>
      <c r="S261" s="26" t="str">
        <f t="shared" ref="S261:AH277" si="62">IF(ISERROR(FIND(S$2,$C261)),"",1)</f>
        <v/>
      </c>
      <c r="T261" s="26" t="str">
        <f t="shared" si="62"/>
        <v/>
      </c>
      <c r="U261" s="26">
        <f t="shared" si="62"/>
        <v>1</v>
      </c>
      <c r="V261" s="26" t="str">
        <f t="shared" si="62"/>
        <v/>
      </c>
      <c r="W261" s="26" t="str">
        <f t="shared" si="62"/>
        <v/>
      </c>
      <c r="X261" s="26" t="str">
        <f t="shared" si="62"/>
        <v/>
      </c>
      <c r="Y261" s="26" t="str">
        <f t="shared" si="62"/>
        <v/>
      </c>
      <c r="Z261" s="26" t="str">
        <f t="shared" si="62"/>
        <v/>
      </c>
      <c r="AA261" s="26">
        <f t="shared" si="62"/>
        <v>1</v>
      </c>
      <c r="AB261" s="26">
        <f t="shared" si="62"/>
        <v>1</v>
      </c>
      <c r="AC261" s="26" t="str">
        <f t="shared" si="62"/>
        <v/>
      </c>
      <c r="AD261" s="26">
        <f t="shared" si="62"/>
        <v>1</v>
      </c>
      <c r="AE261" s="26" t="str">
        <f t="shared" si="62"/>
        <v/>
      </c>
      <c r="AF261" s="26" t="str">
        <f t="shared" si="62"/>
        <v/>
      </c>
      <c r="AG261" s="26" t="str">
        <f t="shared" si="62"/>
        <v/>
      </c>
      <c r="AH261" s="26" t="str">
        <f t="shared" si="62"/>
        <v/>
      </c>
      <c r="AI261" s="26">
        <f t="shared" si="59"/>
        <v>1</v>
      </c>
      <c r="AJ261" s="26" t="str">
        <f t="shared" si="59"/>
        <v/>
      </c>
      <c r="AK261" s="26" t="str">
        <f t="shared" si="59"/>
        <v/>
      </c>
      <c r="AL261" s="26">
        <f t="shared" si="59"/>
        <v>1</v>
      </c>
      <c r="AM261" s="26" t="str">
        <f t="shared" si="59"/>
        <v/>
      </c>
      <c r="AN261" s="26" t="str">
        <f t="shared" si="59"/>
        <v/>
      </c>
      <c r="AO261" s="26" t="str">
        <f t="shared" si="59"/>
        <v/>
      </c>
      <c r="AP261" s="26" t="str">
        <f t="shared" si="59"/>
        <v/>
      </c>
      <c r="AQ261" s="26" t="str">
        <f t="shared" si="59"/>
        <v/>
      </c>
      <c r="AR261" s="26" t="str">
        <f t="shared" si="59"/>
        <v/>
      </c>
    </row>
    <row r="262" spans="1:44" x14ac:dyDescent="0.2">
      <c r="A262" s="24" t="s">
        <v>51</v>
      </c>
      <c r="B262" s="23">
        <f t="shared" si="48"/>
        <v>7</v>
      </c>
      <c r="C262" s="25" t="s">
        <v>1396</v>
      </c>
      <c r="D262" s="26" t="str">
        <f t="shared" ref="D262:S278" si="63">IF(ISERROR(FIND(D$2,$C262)),"",1)</f>
        <v/>
      </c>
      <c r="E262" s="26">
        <f t="shared" si="63"/>
        <v>1</v>
      </c>
      <c r="F262" s="26" t="str">
        <f t="shared" si="63"/>
        <v/>
      </c>
      <c r="G262" s="26">
        <f t="shared" si="63"/>
        <v>1</v>
      </c>
      <c r="H262" s="26" t="str">
        <f t="shared" si="63"/>
        <v/>
      </c>
      <c r="I262" s="26" t="str">
        <f t="shared" si="63"/>
        <v/>
      </c>
      <c r="J262" s="26" t="str">
        <f t="shared" si="63"/>
        <v/>
      </c>
      <c r="K262" s="26" t="str">
        <f t="shared" si="63"/>
        <v/>
      </c>
      <c r="L262" s="26" t="str">
        <f t="shared" si="63"/>
        <v/>
      </c>
      <c r="M262" s="26">
        <f t="shared" si="63"/>
        <v>1</v>
      </c>
      <c r="N262" s="26">
        <f t="shared" si="63"/>
        <v>1</v>
      </c>
      <c r="O262" s="26">
        <f t="shared" si="63"/>
        <v>1</v>
      </c>
      <c r="P262" s="26" t="str">
        <f t="shared" si="63"/>
        <v/>
      </c>
      <c r="Q262" s="26">
        <f t="shared" si="63"/>
        <v>1</v>
      </c>
      <c r="R262" s="26" t="str">
        <f t="shared" si="63"/>
        <v/>
      </c>
      <c r="S262" s="26" t="str">
        <f t="shared" si="63"/>
        <v/>
      </c>
      <c r="T262" s="26" t="str">
        <f t="shared" si="62"/>
        <v/>
      </c>
      <c r="U262" s="26" t="str">
        <f t="shared" si="62"/>
        <v/>
      </c>
      <c r="V262" s="26" t="str">
        <f t="shared" si="62"/>
        <v/>
      </c>
      <c r="W262" s="26" t="str">
        <f t="shared" si="62"/>
        <v/>
      </c>
      <c r="X262" s="26" t="str">
        <f t="shared" si="62"/>
        <v/>
      </c>
      <c r="Y262" s="26" t="str">
        <f t="shared" si="62"/>
        <v/>
      </c>
      <c r="Z262" s="26" t="str">
        <f t="shared" si="62"/>
        <v/>
      </c>
      <c r="AA262" s="26" t="str">
        <f t="shared" si="62"/>
        <v/>
      </c>
      <c r="AB262" s="26">
        <f t="shared" si="62"/>
        <v>1</v>
      </c>
      <c r="AC262" s="26" t="str">
        <f t="shared" si="62"/>
        <v/>
      </c>
      <c r="AD262" s="26" t="str">
        <f t="shared" si="62"/>
        <v/>
      </c>
      <c r="AE262" s="26" t="str">
        <f t="shared" si="62"/>
        <v/>
      </c>
      <c r="AF262" s="26" t="str">
        <f t="shared" si="62"/>
        <v/>
      </c>
      <c r="AG262" s="26" t="str">
        <f t="shared" si="62"/>
        <v/>
      </c>
      <c r="AH262" s="26" t="str">
        <f t="shared" si="62"/>
        <v/>
      </c>
      <c r="AI262" s="26" t="str">
        <f t="shared" si="59"/>
        <v/>
      </c>
      <c r="AJ262" s="26" t="str">
        <f t="shared" si="59"/>
        <v/>
      </c>
      <c r="AK262" s="26" t="str">
        <f t="shared" si="59"/>
        <v/>
      </c>
      <c r="AL262" s="26" t="str">
        <f t="shared" si="59"/>
        <v/>
      </c>
      <c r="AM262" s="26" t="str">
        <f t="shared" si="59"/>
        <v/>
      </c>
      <c r="AN262" s="26" t="str">
        <f t="shared" si="59"/>
        <v/>
      </c>
      <c r="AO262" s="26" t="str">
        <f t="shared" si="59"/>
        <v/>
      </c>
      <c r="AP262" s="26" t="str">
        <f t="shared" si="59"/>
        <v/>
      </c>
      <c r="AQ262" s="26" t="str">
        <f t="shared" si="59"/>
        <v/>
      </c>
      <c r="AR262" s="26" t="str">
        <f t="shared" si="59"/>
        <v/>
      </c>
    </row>
    <row r="263" spans="1:44" x14ac:dyDescent="0.2">
      <c r="A263" s="24" t="s">
        <v>562</v>
      </c>
      <c r="B263" s="23">
        <f>SUM(D263:AR263)</f>
        <v>4</v>
      </c>
      <c r="C263" s="25" t="s">
        <v>710</v>
      </c>
      <c r="D263" s="26" t="str">
        <f t="shared" ref="D263:AR263" si="64">IF(ISERROR(FIND(D$2,$C263)),"",1)</f>
        <v/>
      </c>
      <c r="E263" s="26" t="str">
        <f t="shared" si="64"/>
        <v/>
      </c>
      <c r="F263" s="26" t="str">
        <f t="shared" si="64"/>
        <v/>
      </c>
      <c r="G263" s="26" t="str">
        <f t="shared" si="64"/>
        <v/>
      </c>
      <c r="H263" s="26" t="str">
        <f t="shared" si="64"/>
        <v/>
      </c>
      <c r="I263" s="26" t="str">
        <f t="shared" si="64"/>
        <v/>
      </c>
      <c r="J263" s="26" t="str">
        <f t="shared" si="64"/>
        <v/>
      </c>
      <c r="K263" s="26" t="str">
        <f t="shared" si="64"/>
        <v/>
      </c>
      <c r="L263" s="26" t="str">
        <f t="shared" si="64"/>
        <v/>
      </c>
      <c r="M263" s="26" t="str">
        <f t="shared" si="64"/>
        <v/>
      </c>
      <c r="N263" s="26" t="str">
        <f t="shared" si="64"/>
        <v/>
      </c>
      <c r="O263" s="26" t="str">
        <f t="shared" si="64"/>
        <v/>
      </c>
      <c r="P263" s="26" t="str">
        <f t="shared" si="64"/>
        <v/>
      </c>
      <c r="Q263" s="26" t="str">
        <f t="shared" si="64"/>
        <v/>
      </c>
      <c r="R263" s="26" t="str">
        <f t="shared" si="64"/>
        <v/>
      </c>
      <c r="S263" s="26" t="str">
        <f t="shared" si="64"/>
        <v/>
      </c>
      <c r="T263" s="26" t="str">
        <f t="shared" si="64"/>
        <v/>
      </c>
      <c r="U263" s="26" t="str">
        <f t="shared" si="64"/>
        <v/>
      </c>
      <c r="V263" s="26" t="str">
        <f t="shared" si="64"/>
        <v/>
      </c>
      <c r="W263" s="26" t="str">
        <f t="shared" si="64"/>
        <v/>
      </c>
      <c r="X263" s="26">
        <f t="shared" si="64"/>
        <v>1</v>
      </c>
      <c r="Y263" s="26" t="str">
        <f t="shared" si="64"/>
        <v/>
      </c>
      <c r="Z263" s="26">
        <f t="shared" si="64"/>
        <v>1</v>
      </c>
      <c r="AA263" s="26">
        <f t="shared" si="64"/>
        <v>1</v>
      </c>
      <c r="AB263" s="26">
        <f t="shared" si="64"/>
        <v>1</v>
      </c>
      <c r="AC263" s="26" t="str">
        <f t="shared" si="64"/>
        <v/>
      </c>
      <c r="AD263" s="26" t="str">
        <f t="shared" si="64"/>
        <v/>
      </c>
      <c r="AE263" s="26" t="str">
        <f t="shared" si="64"/>
        <v/>
      </c>
      <c r="AF263" s="26" t="str">
        <f t="shared" si="64"/>
        <v/>
      </c>
      <c r="AG263" s="26" t="str">
        <f t="shared" si="64"/>
        <v/>
      </c>
      <c r="AH263" s="26" t="str">
        <f t="shared" si="64"/>
        <v/>
      </c>
      <c r="AI263" s="26" t="str">
        <f t="shared" si="64"/>
        <v/>
      </c>
      <c r="AJ263" s="26" t="str">
        <f t="shared" si="64"/>
        <v/>
      </c>
      <c r="AK263" s="26" t="str">
        <f t="shared" si="64"/>
        <v/>
      </c>
      <c r="AL263" s="26" t="str">
        <f t="shared" si="64"/>
        <v/>
      </c>
      <c r="AM263" s="26" t="str">
        <f t="shared" si="64"/>
        <v/>
      </c>
      <c r="AN263" s="26" t="str">
        <f t="shared" si="64"/>
        <v/>
      </c>
      <c r="AO263" s="26" t="str">
        <f t="shared" si="64"/>
        <v/>
      </c>
      <c r="AP263" s="26" t="str">
        <f t="shared" si="64"/>
        <v/>
      </c>
      <c r="AQ263" s="26" t="str">
        <f t="shared" si="64"/>
        <v/>
      </c>
      <c r="AR263" s="26" t="str">
        <f t="shared" si="64"/>
        <v/>
      </c>
    </row>
    <row r="264" spans="1:44" x14ac:dyDescent="0.2">
      <c r="A264" s="24" t="s">
        <v>23</v>
      </c>
      <c r="B264" s="23">
        <f t="shared" ref="B264:B293" si="65">SUM(D264:AR264)</f>
        <v>13</v>
      </c>
      <c r="C264" s="25" t="s">
        <v>1566</v>
      </c>
      <c r="D264" s="26" t="str">
        <f t="shared" si="63"/>
        <v/>
      </c>
      <c r="E264" s="26">
        <f t="shared" si="63"/>
        <v>1</v>
      </c>
      <c r="F264" s="26" t="str">
        <f t="shared" si="63"/>
        <v/>
      </c>
      <c r="G264" s="26">
        <f t="shared" si="63"/>
        <v>1</v>
      </c>
      <c r="H264" s="26" t="str">
        <f t="shared" si="63"/>
        <v/>
      </c>
      <c r="I264" s="26" t="str">
        <f t="shared" si="63"/>
        <v/>
      </c>
      <c r="J264" s="26" t="str">
        <f t="shared" si="63"/>
        <v/>
      </c>
      <c r="K264" s="26" t="str">
        <f t="shared" si="63"/>
        <v/>
      </c>
      <c r="L264" s="26" t="str">
        <f t="shared" si="63"/>
        <v/>
      </c>
      <c r="M264" s="26" t="str">
        <f t="shared" si="63"/>
        <v/>
      </c>
      <c r="N264" s="26">
        <f t="shared" si="63"/>
        <v>1</v>
      </c>
      <c r="O264" s="26">
        <f t="shared" si="63"/>
        <v>1</v>
      </c>
      <c r="P264" s="26" t="str">
        <f t="shared" si="63"/>
        <v/>
      </c>
      <c r="Q264" s="26">
        <f t="shared" si="63"/>
        <v>1</v>
      </c>
      <c r="R264" s="26">
        <f t="shared" si="63"/>
        <v>1</v>
      </c>
      <c r="S264" s="26">
        <f t="shared" si="63"/>
        <v>1</v>
      </c>
      <c r="T264" s="26" t="str">
        <f t="shared" si="62"/>
        <v/>
      </c>
      <c r="U264" s="26" t="str">
        <f t="shared" si="62"/>
        <v/>
      </c>
      <c r="V264" s="26" t="str">
        <f t="shared" si="62"/>
        <v/>
      </c>
      <c r="W264" s="26" t="str">
        <f t="shared" si="62"/>
        <v/>
      </c>
      <c r="X264" s="26">
        <f t="shared" si="62"/>
        <v>1</v>
      </c>
      <c r="Y264" s="26" t="str">
        <f t="shared" si="62"/>
        <v/>
      </c>
      <c r="Z264" s="26" t="str">
        <f t="shared" si="62"/>
        <v/>
      </c>
      <c r="AA264" s="26">
        <f t="shared" si="62"/>
        <v>1</v>
      </c>
      <c r="AB264" s="26">
        <f t="shared" si="62"/>
        <v>1</v>
      </c>
      <c r="AC264" s="26">
        <f t="shared" si="62"/>
        <v>1</v>
      </c>
      <c r="AD264" s="26" t="str">
        <f t="shared" si="62"/>
        <v/>
      </c>
      <c r="AE264" s="26" t="str">
        <f t="shared" si="62"/>
        <v/>
      </c>
      <c r="AF264" s="26" t="str">
        <f t="shared" si="62"/>
        <v/>
      </c>
      <c r="AG264" s="26" t="str">
        <f t="shared" si="62"/>
        <v/>
      </c>
      <c r="AH264" s="26" t="str">
        <f t="shared" si="62"/>
        <v/>
      </c>
      <c r="AI264" s="26" t="str">
        <f t="shared" si="59"/>
        <v/>
      </c>
      <c r="AJ264" s="26" t="str">
        <f t="shared" si="59"/>
        <v/>
      </c>
      <c r="AK264" s="26" t="str">
        <f t="shared" si="59"/>
        <v/>
      </c>
      <c r="AL264" s="26">
        <f t="shared" si="59"/>
        <v>1</v>
      </c>
      <c r="AM264" s="26" t="str">
        <f t="shared" si="59"/>
        <v/>
      </c>
      <c r="AN264" s="26">
        <f t="shared" si="59"/>
        <v>1</v>
      </c>
      <c r="AO264" s="26" t="str">
        <f t="shared" si="59"/>
        <v/>
      </c>
      <c r="AP264" s="26" t="str">
        <f t="shared" si="59"/>
        <v/>
      </c>
      <c r="AQ264" s="26" t="str">
        <f t="shared" si="59"/>
        <v/>
      </c>
      <c r="AR264" s="26" t="str">
        <f t="shared" si="59"/>
        <v/>
      </c>
    </row>
    <row r="265" spans="1:44" x14ac:dyDescent="0.2">
      <c r="A265" s="24" t="s">
        <v>216</v>
      </c>
      <c r="B265" s="23">
        <f t="shared" si="65"/>
        <v>5</v>
      </c>
      <c r="C265" s="25" t="s">
        <v>1418</v>
      </c>
      <c r="D265" s="26" t="str">
        <f t="shared" si="63"/>
        <v/>
      </c>
      <c r="E265" s="26">
        <f t="shared" si="63"/>
        <v>1</v>
      </c>
      <c r="F265" s="26">
        <f t="shared" si="63"/>
        <v>1</v>
      </c>
      <c r="G265" s="26">
        <f t="shared" si="63"/>
        <v>1</v>
      </c>
      <c r="H265" s="26" t="str">
        <f t="shared" si="63"/>
        <v/>
      </c>
      <c r="I265" s="26" t="str">
        <f t="shared" si="63"/>
        <v/>
      </c>
      <c r="J265" s="26" t="str">
        <f t="shared" si="63"/>
        <v/>
      </c>
      <c r="K265" s="26" t="str">
        <f t="shared" si="63"/>
        <v/>
      </c>
      <c r="L265" s="26" t="str">
        <f t="shared" si="63"/>
        <v/>
      </c>
      <c r="M265" s="26" t="str">
        <f t="shared" si="63"/>
        <v/>
      </c>
      <c r="N265" s="26">
        <f t="shared" si="63"/>
        <v>1</v>
      </c>
      <c r="O265" s="26" t="str">
        <f t="shared" si="63"/>
        <v/>
      </c>
      <c r="P265" s="26" t="str">
        <f t="shared" si="63"/>
        <v/>
      </c>
      <c r="Q265" s="26">
        <f t="shared" si="63"/>
        <v>1</v>
      </c>
      <c r="R265" s="26" t="str">
        <f t="shared" si="63"/>
        <v/>
      </c>
      <c r="S265" s="26" t="str">
        <f t="shared" si="63"/>
        <v/>
      </c>
      <c r="T265" s="26" t="str">
        <f t="shared" si="62"/>
        <v/>
      </c>
      <c r="U265" s="26" t="str">
        <f t="shared" si="62"/>
        <v/>
      </c>
      <c r="V265" s="26" t="str">
        <f t="shared" si="62"/>
        <v/>
      </c>
      <c r="W265" s="26" t="str">
        <f t="shared" si="62"/>
        <v/>
      </c>
      <c r="X265" s="26" t="str">
        <f t="shared" si="62"/>
        <v/>
      </c>
      <c r="Y265" s="26" t="str">
        <f t="shared" si="62"/>
        <v/>
      </c>
      <c r="Z265" s="26" t="str">
        <f t="shared" si="62"/>
        <v/>
      </c>
      <c r="AA265" s="26" t="str">
        <f t="shared" si="62"/>
        <v/>
      </c>
      <c r="AB265" s="26" t="str">
        <f t="shared" si="62"/>
        <v/>
      </c>
      <c r="AC265" s="26" t="str">
        <f t="shared" si="62"/>
        <v/>
      </c>
      <c r="AD265" s="26" t="str">
        <f t="shared" si="62"/>
        <v/>
      </c>
      <c r="AE265" s="26" t="str">
        <f t="shared" si="62"/>
        <v/>
      </c>
      <c r="AF265" s="26" t="str">
        <f t="shared" si="62"/>
        <v/>
      </c>
      <c r="AG265" s="26" t="str">
        <f t="shared" si="62"/>
        <v/>
      </c>
      <c r="AH265" s="26" t="str">
        <f t="shared" si="62"/>
        <v/>
      </c>
      <c r="AI265" s="26" t="str">
        <f t="shared" si="59"/>
        <v/>
      </c>
      <c r="AJ265" s="26" t="str">
        <f t="shared" si="59"/>
        <v/>
      </c>
      <c r="AK265" s="26" t="str">
        <f t="shared" si="59"/>
        <v/>
      </c>
      <c r="AL265" s="26" t="str">
        <f t="shared" si="59"/>
        <v/>
      </c>
      <c r="AM265" s="26" t="str">
        <f t="shared" si="59"/>
        <v/>
      </c>
      <c r="AN265" s="26" t="str">
        <f t="shared" si="59"/>
        <v/>
      </c>
      <c r="AO265" s="26" t="str">
        <f t="shared" si="59"/>
        <v/>
      </c>
      <c r="AP265" s="26" t="str">
        <f t="shared" si="59"/>
        <v/>
      </c>
      <c r="AQ265" s="26" t="str">
        <f t="shared" si="59"/>
        <v/>
      </c>
      <c r="AR265" s="26" t="str">
        <f t="shared" si="59"/>
        <v/>
      </c>
    </row>
    <row r="266" spans="1:44" x14ac:dyDescent="0.2">
      <c r="A266" s="27" t="s">
        <v>577</v>
      </c>
      <c r="B266" s="23">
        <f t="shared" si="65"/>
        <v>0</v>
      </c>
      <c r="C266" s="25" t="s">
        <v>233</v>
      </c>
      <c r="D266" s="26" t="str">
        <f t="shared" si="63"/>
        <v/>
      </c>
      <c r="E266" s="26" t="str">
        <f t="shared" si="63"/>
        <v/>
      </c>
      <c r="F266" s="26" t="str">
        <f t="shared" si="63"/>
        <v/>
      </c>
      <c r="G266" s="26" t="str">
        <f t="shared" si="63"/>
        <v/>
      </c>
      <c r="H266" s="26" t="str">
        <f t="shared" si="63"/>
        <v/>
      </c>
      <c r="I266" s="26" t="str">
        <f t="shared" si="63"/>
        <v/>
      </c>
      <c r="J266" s="26" t="str">
        <f t="shared" si="63"/>
        <v/>
      </c>
      <c r="K266" s="26" t="str">
        <f t="shared" si="63"/>
        <v/>
      </c>
      <c r="L266" s="26" t="str">
        <f t="shared" si="63"/>
        <v/>
      </c>
      <c r="M266" s="26" t="str">
        <f t="shared" si="63"/>
        <v/>
      </c>
      <c r="N266" s="26" t="str">
        <f t="shared" si="63"/>
        <v/>
      </c>
      <c r="O266" s="26" t="str">
        <f t="shared" si="63"/>
        <v/>
      </c>
      <c r="P266" s="26" t="str">
        <f t="shared" si="63"/>
        <v/>
      </c>
      <c r="Q266" s="26" t="str">
        <f t="shared" si="63"/>
        <v/>
      </c>
      <c r="R266" s="26" t="str">
        <f t="shared" si="63"/>
        <v/>
      </c>
      <c r="S266" s="26" t="str">
        <f t="shared" si="63"/>
        <v/>
      </c>
      <c r="T266" s="26" t="str">
        <f t="shared" si="62"/>
        <v/>
      </c>
      <c r="U266" s="26" t="str">
        <f t="shared" si="62"/>
        <v/>
      </c>
      <c r="V266" s="26" t="str">
        <f t="shared" si="62"/>
        <v/>
      </c>
      <c r="W266" s="26" t="str">
        <f t="shared" si="62"/>
        <v/>
      </c>
      <c r="X266" s="26" t="str">
        <f t="shared" si="62"/>
        <v/>
      </c>
      <c r="Y266" s="26" t="str">
        <f t="shared" si="62"/>
        <v/>
      </c>
      <c r="Z266" s="26" t="str">
        <f t="shared" si="62"/>
        <v/>
      </c>
      <c r="AA266" s="26" t="str">
        <f t="shared" si="62"/>
        <v/>
      </c>
      <c r="AB266" s="26" t="str">
        <f t="shared" si="62"/>
        <v/>
      </c>
      <c r="AC266" s="26" t="str">
        <f t="shared" si="62"/>
        <v/>
      </c>
      <c r="AD266" s="26" t="str">
        <f t="shared" si="62"/>
        <v/>
      </c>
      <c r="AE266" s="26" t="str">
        <f t="shared" si="62"/>
        <v/>
      </c>
      <c r="AF266" s="26" t="str">
        <f t="shared" si="62"/>
        <v/>
      </c>
      <c r="AG266" s="26" t="str">
        <f t="shared" si="62"/>
        <v/>
      </c>
      <c r="AH266" s="26" t="str">
        <f t="shared" si="62"/>
        <v/>
      </c>
      <c r="AI266" s="26" t="str">
        <f t="shared" si="59"/>
        <v/>
      </c>
      <c r="AJ266" s="26" t="str">
        <f t="shared" si="59"/>
        <v/>
      </c>
      <c r="AK266" s="26" t="str">
        <f t="shared" si="59"/>
        <v/>
      </c>
      <c r="AL266" s="26" t="str">
        <f t="shared" si="59"/>
        <v/>
      </c>
      <c r="AM266" s="26" t="str">
        <f t="shared" si="59"/>
        <v/>
      </c>
      <c r="AN266" s="26" t="str">
        <f t="shared" si="59"/>
        <v/>
      </c>
      <c r="AO266" s="26" t="str">
        <f t="shared" si="59"/>
        <v/>
      </c>
      <c r="AP266" s="26" t="str">
        <f t="shared" si="59"/>
        <v/>
      </c>
      <c r="AQ266" s="26" t="str">
        <f t="shared" si="59"/>
        <v/>
      </c>
      <c r="AR266" s="26" t="str">
        <f t="shared" si="59"/>
        <v/>
      </c>
    </row>
    <row r="267" spans="1:44" x14ac:dyDescent="0.2">
      <c r="A267" s="24" t="s">
        <v>42</v>
      </c>
      <c r="B267" s="23">
        <f t="shared" si="65"/>
        <v>2</v>
      </c>
      <c r="C267" s="25" t="s">
        <v>1419</v>
      </c>
      <c r="D267" s="26" t="str">
        <f t="shared" si="63"/>
        <v/>
      </c>
      <c r="E267" s="26" t="str">
        <f t="shared" si="63"/>
        <v/>
      </c>
      <c r="F267" s="26" t="str">
        <f t="shared" si="63"/>
        <v/>
      </c>
      <c r="G267" s="26" t="str">
        <f t="shared" si="63"/>
        <v/>
      </c>
      <c r="H267" s="26" t="str">
        <f t="shared" si="63"/>
        <v/>
      </c>
      <c r="I267" s="26" t="str">
        <f t="shared" si="63"/>
        <v/>
      </c>
      <c r="J267" s="26" t="str">
        <f t="shared" si="63"/>
        <v/>
      </c>
      <c r="K267" s="26" t="str">
        <f t="shared" si="63"/>
        <v/>
      </c>
      <c r="L267" s="26" t="str">
        <f t="shared" si="63"/>
        <v/>
      </c>
      <c r="M267" s="26" t="str">
        <f t="shared" si="63"/>
        <v/>
      </c>
      <c r="N267" s="26" t="str">
        <f t="shared" si="63"/>
        <v/>
      </c>
      <c r="O267" s="26" t="str">
        <f t="shared" si="63"/>
        <v/>
      </c>
      <c r="P267" s="26" t="str">
        <f t="shared" si="63"/>
        <v/>
      </c>
      <c r="Q267" s="26" t="str">
        <f t="shared" si="63"/>
        <v/>
      </c>
      <c r="R267" s="26" t="str">
        <f t="shared" si="63"/>
        <v/>
      </c>
      <c r="S267" s="26" t="str">
        <f t="shared" si="63"/>
        <v/>
      </c>
      <c r="T267" s="26" t="str">
        <f t="shared" si="62"/>
        <v/>
      </c>
      <c r="U267" s="26" t="str">
        <f t="shared" si="62"/>
        <v/>
      </c>
      <c r="V267" s="26" t="str">
        <f t="shared" si="62"/>
        <v/>
      </c>
      <c r="W267" s="26" t="str">
        <f t="shared" si="62"/>
        <v/>
      </c>
      <c r="X267" s="26" t="str">
        <f t="shared" si="62"/>
        <v/>
      </c>
      <c r="Y267" s="26" t="str">
        <f t="shared" si="62"/>
        <v/>
      </c>
      <c r="Z267" s="26" t="str">
        <f t="shared" si="62"/>
        <v/>
      </c>
      <c r="AA267" s="26" t="str">
        <f t="shared" si="62"/>
        <v/>
      </c>
      <c r="AB267" s="26">
        <f t="shared" si="62"/>
        <v>1</v>
      </c>
      <c r="AC267" s="26" t="str">
        <f t="shared" si="62"/>
        <v/>
      </c>
      <c r="AD267" s="26" t="str">
        <f t="shared" si="62"/>
        <v/>
      </c>
      <c r="AE267" s="26" t="str">
        <f t="shared" si="62"/>
        <v/>
      </c>
      <c r="AF267" s="26" t="str">
        <f t="shared" si="62"/>
        <v/>
      </c>
      <c r="AG267" s="26" t="str">
        <f t="shared" si="62"/>
        <v/>
      </c>
      <c r="AH267" s="26" t="str">
        <f t="shared" si="62"/>
        <v/>
      </c>
      <c r="AI267" s="26" t="str">
        <f t="shared" si="59"/>
        <v/>
      </c>
      <c r="AJ267" s="26" t="str">
        <f t="shared" si="59"/>
        <v/>
      </c>
      <c r="AK267" s="26" t="str">
        <f t="shared" si="59"/>
        <v/>
      </c>
      <c r="AL267" s="26">
        <f t="shared" si="59"/>
        <v>1</v>
      </c>
      <c r="AM267" s="26" t="str">
        <f t="shared" si="59"/>
        <v/>
      </c>
      <c r="AN267" s="26" t="str">
        <f t="shared" si="59"/>
        <v/>
      </c>
      <c r="AO267" s="26" t="str">
        <f t="shared" si="59"/>
        <v/>
      </c>
      <c r="AP267" s="26" t="str">
        <f t="shared" si="59"/>
        <v/>
      </c>
      <c r="AQ267" s="26" t="str">
        <f t="shared" si="59"/>
        <v/>
      </c>
      <c r="AR267" s="26" t="str">
        <f t="shared" si="59"/>
        <v/>
      </c>
    </row>
    <row r="268" spans="1:44" x14ac:dyDescent="0.2">
      <c r="A268" s="24" t="s">
        <v>57</v>
      </c>
      <c r="B268" s="23">
        <f t="shared" si="65"/>
        <v>1</v>
      </c>
      <c r="C268" s="25" t="s">
        <v>824</v>
      </c>
      <c r="D268" s="26" t="str">
        <f t="shared" si="63"/>
        <v/>
      </c>
      <c r="E268" s="26" t="str">
        <f t="shared" si="63"/>
        <v/>
      </c>
      <c r="F268" s="26" t="str">
        <f t="shared" si="63"/>
        <v/>
      </c>
      <c r="G268" s="26" t="str">
        <f t="shared" si="63"/>
        <v/>
      </c>
      <c r="H268" s="26" t="str">
        <f t="shared" si="63"/>
        <v/>
      </c>
      <c r="I268" s="26" t="str">
        <f t="shared" si="63"/>
        <v/>
      </c>
      <c r="J268" s="26" t="str">
        <f t="shared" si="63"/>
        <v/>
      </c>
      <c r="K268" s="26" t="str">
        <f t="shared" si="63"/>
        <v/>
      </c>
      <c r="L268" s="26" t="str">
        <f t="shared" si="63"/>
        <v/>
      </c>
      <c r="M268" s="26" t="str">
        <f t="shared" si="63"/>
        <v/>
      </c>
      <c r="N268" s="26" t="str">
        <f t="shared" si="63"/>
        <v/>
      </c>
      <c r="O268" s="26" t="str">
        <f t="shared" si="63"/>
        <v/>
      </c>
      <c r="P268" s="26" t="str">
        <f t="shared" si="63"/>
        <v/>
      </c>
      <c r="Q268" s="26" t="str">
        <f t="shared" si="63"/>
        <v/>
      </c>
      <c r="R268" s="26" t="str">
        <f t="shared" si="63"/>
        <v/>
      </c>
      <c r="S268" s="26" t="str">
        <f t="shared" si="63"/>
        <v/>
      </c>
      <c r="T268" s="26" t="str">
        <f t="shared" si="62"/>
        <v/>
      </c>
      <c r="U268" s="26" t="str">
        <f t="shared" si="62"/>
        <v/>
      </c>
      <c r="V268" s="26" t="str">
        <f t="shared" si="62"/>
        <v/>
      </c>
      <c r="W268" s="26" t="str">
        <f t="shared" si="62"/>
        <v/>
      </c>
      <c r="X268" s="26" t="str">
        <f t="shared" si="62"/>
        <v/>
      </c>
      <c r="Y268" s="26" t="str">
        <f t="shared" si="62"/>
        <v/>
      </c>
      <c r="Z268" s="26" t="str">
        <f t="shared" si="62"/>
        <v/>
      </c>
      <c r="AA268" s="26" t="str">
        <f t="shared" si="62"/>
        <v/>
      </c>
      <c r="AB268" s="26">
        <f t="shared" si="62"/>
        <v>1</v>
      </c>
      <c r="AC268" s="26" t="str">
        <f t="shared" si="62"/>
        <v/>
      </c>
      <c r="AD268" s="26" t="str">
        <f t="shared" si="62"/>
        <v/>
      </c>
      <c r="AE268" s="26" t="str">
        <f t="shared" si="62"/>
        <v/>
      </c>
      <c r="AF268" s="26" t="str">
        <f t="shared" si="62"/>
        <v/>
      </c>
      <c r="AG268" s="26" t="str">
        <f t="shared" si="62"/>
        <v/>
      </c>
      <c r="AH268" s="26" t="str">
        <f t="shared" si="62"/>
        <v/>
      </c>
      <c r="AI268" s="26" t="str">
        <f t="shared" si="59"/>
        <v/>
      </c>
      <c r="AJ268" s="26" t="str">
        <f t="shared" si="59"/>
        <v/>
      </c>
      <c r="AK268" s="26" t="str">
        <f t="shared" si="59"/>
        <v/>
      </c>
      <c r="AL268" s="26" t="str">
        <f t="shared" si="59"/>
        <v/>
      </c>
      <c r="AM268" s="26" t="str">
        <f t="shared" si="59"/>
        <v/>
      </c>
      <c r="AN268" s="26" t="str">
        <f t="shared" si="59"/>
        <v/>
      </c>
      <c r="AO268" s="26" t="str">
        <f t="shared" si="59"/>
        <v/>
      </c>
      <c r="AP268" s="26" t="str">
        <f t="shared" si="59"/>
        <v/>
      </c>
      <c r="AQ268" s="26" t="str">
        <f t="shared" si="59"/>
        <v/>
      </c>
      <c r="AR268" s="26" t="str">
        <f t="shared" si="59"/>
        <v/>
      </c>
    </row>
    <row r="269" spans="1:44" x14ac:dyDescent="0.2">
      <c r="A269" s="24" t="s">
        <v>8</v>
      </c>
      <c r="B269" s="23">
        <f t="shared" si="65"/>
        <v>16</v>
      </c>
      <c r="C269" s="25" t="s">
        <v>1431</v>
      </c>
      <c r="D269" s="26" t="str">
        <f t="shared" si="63"/>
        <v/>
      </c>
      <c r="E269" s="26">
        <f t="shared" si="63"/>
        <v>1</v>
      </c>
      <c r="F269" s="26" t="str">
        <f t="shared" si="63"/>
        <v/>
      </c>
      <c r="G269" s="26">
        <f t="shared" si="63"/>
        <v>1</v>
      </c>
      <c r="H269" s="26" t="str">
        <f t="shared" si="63"/>
        <v/>
      </c>
      <c r="I269" s="26" t="str">
        <f t="shared" si="63"/>
        <v/>
      </c>
      <c r="J269" s="26" t="str">
        <f t="shared" si="63"/>
        <v/>
      </c>
      <c r="K269" s="26" t="str">
        <f t="shared" si="63"/>
        <v/>
      </c>
      <c r="L269" s="26" t="str">
        <f t="shared" si="63"/>
        <v/>
      </c>
      <c r="M269" s="26" t="str">
        <f t="shared" si="63"/>
        <v/>
      </c>
      <c r="N269" s="26">
        <f t="shared" si="63"/>
        <v>1</v>
      </c>
      <c r="O269" s="26">
        <f t="shared" si="63"/>
        <v>1</v>
      </c>
      <c r="P269" s="26" t="str">
        <f t="shared" si="63"/>
        <v/>
      </c>
      <c r="Q269" s="26">
        <f t="shared" si="63"/>
        <v>1</v>
      </c>
      <c r="R269" s="26" t="str">
        <f t="shared" si="63"/>
        <v/>
      </c>
      <c r="S269" s="26">
        <f t="shared" si="63"/>
        <v>1</v>
      </c>
      <c r="T269" s="26">
        <f t="shared" si="62"/>
        <v>1</v>
      </c>
      <c r="U269" s="26">
        <f t="shared" si="62"/>
        <v>1</v>
      </c>
      <c r="V269" s="26" t="str">
        <f t="shared" si="62"/>
        <v/>
      </c>
      <c r="W269" s="26" t="str">
        <f t="shared" si="62"/>
        <v/>
      </c>
      <c r="X269" s="26">
        <f t="shared" si="62"/>
        <v>1</v>
      </c>
      <c r="Y269" s="26" t="str">
        <f t="shared" si="62"/>
        <v/>
      </c>
      <c r="Z269" s="26" t="str">
        <f t="shared" si="62"/>
        <v/>
      </c>
      <c r="AA269" s="26">
        <f t="shared" si="62"/>
        <v>1</v>
      </c>
      <c r="AB269" s="26">
        <f t="shared" si="62"/>
        <v>1</v>
      </c>
      <c r="AC269" s="26">
        <f t="shared" si="62"/>
        <v>1</v>
      </c>
      <c r="AD269" s="26">
        <f t="shared" si="62"/>
        <v>1</v>
      </c>
      <c r="AE269" s="26" t="str">
        <f t="shared" si="62"/>
        <v/>
      </c>
      <c r="AF269" s="26" t="str">
        <f t="shared" si="62"/>
        <v/>
      </c>
      <c r="AG269" s="26" t="str">
        <f t="shared" si="62"/>
        <v/>
      </c>
      <c r="AH269" s="26" t="str">
        <f t="shared" si="62"/>
        <v/>
      </c>
      <c r="AI269" s="26" t="str">
        <f t="shared" si="59"/>
        <v/>
      </c>
      <c r="AJ269" s="26" t="str">
        <f t="shared" si="59"/>
        <v/>
      </c>
      <c r="AK269" s="26" t="str">
        <f t="shared" si="59"/>
        <v/>
      </c>
      <c r="AL269" s="26">
        <f t="shared" si="59"/>
        <v>1</v>
      </c>
      <c r="AM269" s="26" t="str">
        <f t="shared" si="59"/>
        <v/>
      </c>
      <c r="AN269" s="26">
        <f t="shared" si="59"/>
        <v>1</v>
      </c>
      <c r="AO269" s="26" t="str">
        <f t="shared" si="59"/>
        <v/>
      </c>
      <c r="AP269" s="26" t="str">
        <f t="shared" si="59"/>
        <v/>
      </c>
      <c r="AQ269" s="26">
        <f t="shared" si="59"/>
        <v>1</v>
      </c>
      <c r="AR269" s="26" t="str">
        <f t="shared" si="59"/>
        <v/>
      </c>
    </row>
    <row r="270" spans="1:44" x14ac:dyDescent="0.2">
      <c r="A270" s="24" t="s">
        <v>25</v>
      </c>
      <c r="B270" s="23">
        <f t="shared" si="65"/>
        <v>11</v>
      </c>
      <c r="C270" s="25" t="s">
        <v>1481</v>
      </c>
      <c r="D270" s="26">
        <f t="shared" si="63"/>
        <v>1</v>
      </c>
      <c r="E270" s="26">
        <f t="shared" si="63"/>
        <v>1</v>
      </c>
      <c r="F270" s="26" t="str">
        <f t="shared" si="63"/>
        <v/>
      </c>
      <c r="G270" s="26" t="str">
        <f t="shared" si="63"/>
        <v/>
      </c>
      <c r="H270" s="26" t="str">
        <f t="shared" si="63"/>
        <v/>
      </c>
      <c r="I270" s="26" t="str">
        <f t="shared" si="63"/>
        <v/>
      </c>
      <c r="J270" s="26" t="str">
        <f t="shared" si="63"/>
        <v/>
      </c>
      <c r="K270" s="26" t="str">
        <f t="shared" si="63"/>
        <v/>
      </c>
      <c r="L270" s="26" t="str">
        <f t="shared" si="63"/>
        <v/>
      </c>
      <c r="M270" s="26" t="str">
        <f t="shared" si="63"/>
        <v/>
      </c>
      <c r="N270" s="26" t="str">
        <f t="shared" si="63"/>
        <v/>
      </c>
      <c r="O270" s="26">
        <f t="shared" si="63"/>
        <v>1</v>
      </c>
      <c r="P270" s="26" t="str">
        <f t="shared" si="63"/>
        <v/>
      </c>
      <c r="Q270" s="26" t="str">
        <f t="shared" si="63"/>
        <v/>
      </c>
      <c r="R270" s="26" t="str">
        <f t="shared" si="63"/>
        <v/>
      </c>
      <c r="S270" s="26" t="str">
        <f t="shared" si="63"/>
        <v/>
      </c>
      <c r="T270" s="26">
        <f t="shared" si="62"/>
        <v>1</v>
      </c>
      <c r="U270" s="26" t="str">
        <f t="shared" si="62"/>
        <v/>
      </c>
      <c r="V270" s="26" t="str">
        <f t="shared" si="62"/>
        <v/>
      </c>
      <c r="W270" s="26" t="str">
        <f t="shared" si="62"/>
        <v/>
      </c>
      <c r="X270" s="26" t="str">
        <f t="shared" si="62"/>
        <v/>
      </c>
      <c r="Y270" s="26" t="str">
        <f t="shared" si="62"/>
        <v/>
      </c>
      <c r="Z270" s="26" t="str">
        <f t="shared" si="62"/>
        <v/>
      </c>
      <c r="AA270" s="26">
        <f t="shared" si="62"/>
        <v>1</v>
      </c>
      <c r="AB270" s="26">
        <f t="shared" si="62"/>
        <v>1</v>
      </c>
      <c r="AC270" s="26">
        <f t="shared" si="62"/>
        <v>1</v>
      </c>
      <c r="AD270" s="26">
        <f t="shared" si="62"/>
        <v>1</v>
      </c>
      <c r="AE270" s="26" t="str">
        <f t="shared" si="62"/>
        <v/>
      </c>
      <c r="AF270" s="26" t="str">
        <f t="shared" si="62"/>
        <v/>
      </c>
      <c r="AG270" s="26" t="str">
        <f t="shared" si="62"/>
        <v/>
      </c>
      <c r="AH270" s="26" t="str">
        <f t="shared" si="62"/>
        <v/>
      </c>
      <c r="AI270" s="26" t="str">
        <f t="shared" si="59"/>
        <v/>
      </c>
      <c r="AJ270" s="26" t="str">
        <f t="shared" si="59"/>
        <v/>
      </c>
      <c r="AK270" s="26">
        <f t="shared" si="59"/>
        <v>1</v>
      </c>
      <c r="AL270" s="26">
        <f t="shared" si="59"/>
        <v>1</v>
      </c>
      <c r="AM270" s="26">
        <f t="shared" si="59"/>
        <v>1</v>
      </c>
      <c r="AN270" s="26" t="str">
        <f t="shared" si="59"/>
        <v/>
      </c>
      <c r="AO270" s="26" t="str">
        <f t="shared" si="59"/>
        <v/>
      </c>
      <c r="AP270" s="26" t="str">
        <f t="shared" si="59"/>
        <v/>
      </c>
      <c r="AQ270" s="26" t="str">
        <f t="shared" si="59"/>
        <v/>
      </c>
      <c r="AR270" s="26" t="str">
        <f t="shared" si="59"/>
        <v/>
      </c>
    </row>
    <row r="271" spans="1:44" x14ac:dyDescent="0.2">
      <c r="A271" s="24" t="s">
        <v>958</v>
      </c>
      <c r="B271" s="23">
        <f t="shared" si="65"/>
        <v>1</v>
      </c>
      <c r="C271" s="25">
        <v>82</v>
      </c>
      <c r="D271" s="26" t="str">
        <f t="shared" si="63"/>
        <v/>
      </c>
      <c r="E271" s="26" t="str">
        <f t="shared" si="63"/>
        <v/>
      </c>
      <c r="F271" s="26" t="str">
        <f t="shared" si="63"/>
        <v/>
      </c>
      <c r="G271" s="26" t="str">
        <f t="shared" si="63"/>
        <v/>
      </c>
      <c r="H271" s="26" t="str">
        <f t="shared" si="63"/>
        <v/>
      </c>
      <c r="I271" s="26" t="str">
        <f t="shared" si="63"/>
        <v/>
      </c>
      <c r="J271" s="26" t="str">
        <f t="shared" si="63"/>
        <v/>
      </c>
      <c r="K271" s="26" t="str">
        <f t="shared" si="63"/>
        <v/>
      </c>
      <c r="L271" s="26" t="str">
        <f t="shared" si="63"/>
        <v/>
      </c>
      <c r="M271" s="26" t="str">
        <f t="shared" si="63"/>
        <v/>
      </c>
      <c r="N271" s="26">
        <f t="shared" si="63"/>
        <v>1</v>
      </c>
      <c r="O271" s="26" t="str">
        <f t="shared" si="63"/>
        <v/>
      </c>
      <c r="P271" s="26" t="str">
        <f t="shared" si="63"/>
        <v/>
      </c>
      <c r="Q271" s="26" t="str">
        <f t="shared" si="63"/>
        <v/>
      </c>
      <c r="R271" s="26" t="str">
        <f t="shared" si="63"/>
        <v/>
      </c>
      <c r="S271" s="26" t="str">
        <f t="shared" si="63"/>
        <v/>
      </c>
      <c r="T271" s="26" t="str">
        <f t="shared" si="62"/>
        <v/>
      </c>
      <c r="U271" s="26" t="str">
        <f t="shared" si="62"/>
        <v/>
      </c>
      <c r="V271" s="26" t="str">
        <f t="shared" si="62"/>
        <v/>
      </c>
      <c r="W271" s="26" t="str">
        <f t="shared" si="62"/>
        <v/>
      </c>
      <c r="X271" s="26" t="str">
        <f t="shared" si="62"/>
        <v/>
      </c>
      <c r="Y271" s="26" t="str">
        <f t="shared" si="62"/>
        <v/>
      </c>
      <c r="Z271" s="26" t="str">
        <f t="shared" si="62"/>
        <v/>
      </c>
      <c r="AA271" s="26" t="str">
        <f t="shared" si="62"/>
        <v/>
      </c>
      <c r="AB271" s="26" t="str">
        <f t="shared" si="62"/>
        <v/>
      </c>
      <c r="AC271" s="26" t="str">
        <f t="shared" si="62"/>
        <v/>
      </c>
      <c r="AD271" s="26" t="str">
        <f t="shared" si="62"/>
        <v/>
      </c>
      <c r="AE271" s="26" t="str">
        <f t="shared" si="62"/>
        <v/>
      </c>
      <c r="AF271" s="26" t="str">
        <f t="shared" si="62"/>
        <v/>
      </c>
      <c r="AG271" s="26" t="str">
        <f t="shared" si="62"/>
        <v/>
      </c>
      <c r="AH271" s="26" t="str">
        <f t="shared" si="62"/>
        <v/>
      </c>
      <c r="AI271" s="26" t="str">
        <f t="shared" si="59"/>
        <v/>
      </c>
      <c r="AJ271" s="26" t="str">
        <f t="shared" si="59"/>
        <v/>
      </c>
      <c r="AK271" s="26" t="str">
        <f t="shared" si="59"/>
        <v/>
      </c>
      <c r="AL271" s="26" t="str">
        <f t="shared" si="59"/>
        <v/>
      </c>
      <c r="AM271" s="26" t="str">
        <f t="shared" si="59"/>
        <v/>
      </c>
      <c r="AN271" s="26" t="str">
        <f t="shared" si="59"/>
        <v/>
      </c>
      <c r="AO271" s="26" t="str">
        <f t="shared" si="59"/>
        <v/>
      </c>
      <c r="AP271" s="26" t="str">
        <f t="shared" si="59"/>
        <v/>
      </c>
      <c r="AQ271" s="26" t="str">
        <f t="shared" si="59"/>
        <v/>
      </c>
      <c r="AR271" s="26" t="str">
        <f t="shared" si="59"/>
        <v/>
      </c>
    </row>
    <row r="272" spans="1:44" x14ac:dyDescent="0.2">
      <c r="A272" s="24" t="s">
        <v>87</v>
      </c>
      <c r="B272" s="23">
        <f t="shared" si="65"/>
        <v>5</v>
      </c>
      <c r="C272" s="25" t="s">
        <v>1401</v>
      </c>
      <c r="D272" s="26" t="str">
        <f t="shared" si="63"/>
        <v/>
      </c>
      <c r="E272" s="26" t="str">
        <f t="shared" si="63"/>
        <v/>
      </c>
      <c r="F272" s="26" t="str">
        <f t="shared" si="63"/>
        <v/>
      </c>
      <c r="G272" s="26">
        <f t="shared" si="63"/>
        <v>1</v>
      </c>
      <c r="H272" s="26" t="str">
        <f t="shared" si="63"/>
        <v/>
      </c>
      <c r="I272" s="26" t="str">
        <f t="shared" si="63"/>
        <v/>
      </c>
      <c r="J272" s="26" t="str">
        <f t="shared" si="63"/>
        <v/>
      </c>
      <c r="K272" s="26" t="str">
        <f t="shared" si="63"/>
        <v/>
      </c>
      <c r="L272" s="26" t="str">
        <f t="shared" si="63"/>
        <v/>
      </c>
      <c r="M272" s="26" t="str">
        <f t="shared" si="63"/>
        <v/>
      </c>
      <c r="N272" s="26" t="str">
        <f t="shared" si="63"/>
        <v/>
      </c>
      <c r="O272" s="26">
        <f t="shared" si="63"/>
        <v>1</v>
      </c>
      <c r="P272" s="26" t="str">
        <f t="shared" si="63"/>
        <v/>
      </c>
      <c r="Q272" s="26">
        <f t="shared" si="63"/>
        <v>1</v>
      </c>
      <c r="R272" s="26" t="str">
        <f t="shared" si="63"/>
        <v/>
      </c>
      <c r="S272" s="26" t="str">
        <f t="shared" si="63"/>
        <v/>
      </c>
      <c r="T272" s="26" t="str">
        <f t="shared" si="62"/>
        <v/>
      </c>
      <c r="U272" s="26" t="str">
        <f t="shared" si="62"/>
        <v/>
      </c>
      <c r="V272" s="26" t="str">
        <f t="shared" si="62"/>
        <v/>
      </c>
      <c r="W272" s="26" t="str">
        <f t="shared" si="62"/>
        <v/>
      </c>
      <c r="X272" s="26" t="str">
        <f t="shared" si="62"/>
        <v/>
      </c>
      <c r="Y272" s="26" t="str">
        <f t="shared" si="62"/>
        <v/>
      </c>
      <c r="Z272" s="26" t="str">
        <f t="shared" si="62"/>
        <v/>
      </c>
      <c r="AA272" s="26">
        <f t="shared" si="62"/>
        <v>1</v>
      </c>
      <c r="AB272" s="26">
        <f t="shared" si="62"/>
        <v>1</v>
      </c>
      <c r="AC272" s="26" t="str">
        <f t="shared" si="62"/>
        <v/>
      </c>
      <c r="AD272" s="26" t="str">
        <f t="shared" si="62"/>
        <v/>
      </c>
      <c r="AE272" s="26" t="str">
        <f t="shared" si="62"/>
        <v/>
      </c>
      <c r="AF272" s="26" t="str">
        <f t="shared" si="62"/>
        <v/>
      </c>
      <c r="AG272" s="26" t="str">
        <f t="shared" si="62"/>
        <v/>
      </c>
      <c r="AH272" s="26" t="str">
        <f t="shared" si="62"/>
        <v/>
      </c>
      <c r="AI272" s="26" t="str">
        <f t="shared" si="59"/>
        <v/>
      </c>
      <c r="AJ272" s="26" t="str">
        <f t="shared" si="59"/>
        <v/>
      </c>
      <c r="AK272" s="26" t="str">
        <f t="shared" si="59"/>
        <v/>
      </c>
      <c r="AL272" s="26" t="str">
        <f t="shared" si="59"/>
        <v/>
      </c>
      <c r="AM272" s="26" t="str">
        <f t="shared" si="59"/>
        <v/>
      </c>
      <c r="AN272" s="26" t="str">
        <f t="shared" si="59"/>
        <v/>
      </c>
      <c r="AO272" s="26" t="str">
        <f t="shared" si="59"/>
        <v/>
      </c>
      <c r="AP272" s="26" t="str">
        <f t="shared" si="59"/>
        <v/>
      </c>
      <c r="AQ272" s="26" t="str">
        <f t="shared" si="59"/>
        <v/>
      </c>
      <c r="AR272" s="26" t="str">
        <f t="shared" si="59"/>
        <v/>
      </c>
    </row>
    <row r="273" spans="1:44" x14ac:dyDescent="0.2">
      <c r="A273" s="24" t="s">
        <v>547</v>
      </c>
      <c r="B273" s="23">
        <f t="shared" si="65"/>
        <v>1</v>
      </c>
      <c r="C273" s="25" t="s">
        <v>832</v>
      </c>
      <c r="D273" s="26" t="str">
        <f t="shared" si="63"/>
        <v/>
      </c>
      <c r="E273" s="26" t="str">
        <f t="shared" si="63"/>
        <v/>
      </c>
      <c r="F273" s="26" t="str">
        <f t="shared" si="63"/>
        <v/>
      </c>
      <c r="G273" s="26" t="str">
        <f t="shared" si="63"/>
        <v/>
      </c>
      <c r="H273" s="26" t="str">
        <f t="shared" si="63"/>
        <v/>
      </c>
      <c r="I273" s="26" t="str">
        <f t="shared" si="63"/>
        <v/>
      </c>
      <c r="J273" s="26" t="str">
        <f t="shared" si="63"/>
        <v/>
      </c>
      <c r="K273" s="26" t="str">
        <f t="shared" si="63"/>
        <v/>
      </c>
      <c r="L273" s="26">
        <f t="shared" si="63"/>
        <v>1</v>
      </c>
      <c r="M273" s="26" t="str">
        <f t="shared" si="63"/>
        <v/>
      </c>
      <c r="N273" s="26" t="str">
        <f t="shared" si="63"/>
        <v/>
      </c>
      <c r="O273" s="26" t="str">
        <f t="shared" si="63"/>
        <v/>
      </c>
      <c r="P273" s="26" t="str">
        <f t="shared" si="63"/>
        <v/>
      </c>
      <c r="Q273" s="26" t="str">
        <f t="shared" si="63"/>
        <v/>
      </c>
      <c r="R273" s="26" t="str">
        <f t="shared" si="63"/>
        <v/>
      </c>
      <c r="S273" s="26" t="str">
        <f t="shared" si="63"/>
        <v/>
      </c>
      <c r="T273" s="26" t="str">
        <f t="shared" si="62"/>
        <v/>
      </c>
      <c r="U273" s="26" t="str">
        <f t="shared" si="62"/>
        <v/>
      </c>
      <c r="V273" s="26" t="str">
        <f t="shared" si="62"/>
        <v/>
      </c>
      <c r="W273" s="26" t="str">
        <f t="shared" si="62"/>
        <v/>
      </c>
      <c r="X273" s="26" t="str">
        <f t="shared" si="62"/>
        <v/>
      </c>
      <c r="Y273" s="26" t="str">
        <f t="shared" si="62"/>
        <v/>
      </c>
      <c r="Z273" s="26" t="str">
        <f t="shared" si="62"/>
        <v/>
      </c>
      <c r="AA273" s="26" t="str">
        <f t="shared" si="62"/>
        <v/>
      </c>
      <c r="AB273" s="26" t="str">
        <f t="shared" si="62"/>
        <v/>
      </c>
      <c r="AC273" s="26" t="str">
        <f t="shared" si="62"/>
        <v/>
      </c>
      <c r="AD273" s="26" t="str">
        <f t="shared" si="62"/>
        <v/>
      </c>
      <c r="AE273" s="26" t="str">
        <f t="shared" si="62"/>
        <v/>
      </c>
      <c r="AF273" s="26" t="str">
        <f t="shared" si="62"/>
        <v/>
      </c>
      <c r="AG273" s="26" t="str">
        <f t="shared" si="62"/>
        <v/>
      </c>
      <c r="AH273" s="26" t="str">
        <f t="shared" si="62"/>
        <v/>
      </c>
      <c r="AI273" s="26" t="str">
        <f t="shared" si="59"/>
        <v/>
      </c>
      <c r="AJ273" s="26" t="str">
        <f t="shared" si="59"/>
        <v/>
      </c>
      <c r="AK273" s="26" t="str">
        <f t="shared" si="59"/>
        <v/>
      </c>
      <c r="AL273" s="26" t="str">
        <f t="shared" si="59"/>
        <v/>
      </c>
      <c r="AM273" s="26" t="str">
        <f t="shared" si="59"/>
        <v/>
      </c>
      <c r="AN273" s="26" t="str">
        <f t="shared" si="59"/>
        <v/>
      </c>
      <c r="AO273" s="26" t="str">
        <f t="shared" si="59"/>
        <v/>
      </c>
      <c r="AP273" s="26" t="str">
        <f t="shared" si="59"/>
        <v/>
      </c>
      <c r="AQ273" s="26" t="str">
        <f t="shared" si="59"/>
        <v/>
      </c>
      <c r="AR273" s="26" t="str">
        <f t="shared" si="59"/>
        <v/>
      </c>
    </row>
    <row r="274" spans="1:44" x14ac:dyDescent="0.2">
      <c r="A274" s="24" t="s">
        <v>46</v>
      </c>
      <c r="B274" s="23">
        <f t="shared" si="65"/>
        <v>10</v>
      </c>
      <c r="C274" s="25" t="s">
        <v>1517</v>
      </c>
      <c r="D274" s="26" t="str">
        <f t="shared" si="63"/>
        <v/>
      </c>
      <c r="E274" s="26">
        <f t="shared" si="63"/>
        <v>1</v>
      </c>
      <c r="F274" s="26" t="str">
        <f t="shared" si="63"/>
        <v/>
      </c>
      <c r="G274" s="26">
        <f t="shared" si="63"/>
        <v>1</v>
      </c>
      <c r="H274" s="26" t="str">
        <f t="shared" si="63"/>
        <v/>
      </c>
      <c r="I274" s="26" t="str">
        <f t="shared" si="63"/>
        <v/>
      </c>
      <c r="J274" s="26" t="str">
        <f t="shared" si="63"/>
        <v/>
      </c>
      <c r="K274" s="26" t="str">
        <f t="shared" si="63"/>
        <v/>
      </c>
      <c r="L274" s="26" t="str">
        <f t="shared" si="63"/>
        <v/>
      </c>
      <c r="M274" s="26" t="str">
        <f t="shared" si="63"/>
        <v/>
      </c>
      <c r="N274" s="26">
        <f t="shared" si="63"/>
        <v>1</v>
      </c>
      <c r="O274" s="26">
        <f t="shared" si="63"/>
        <v>1</v>
      </c>
      <c r="P274" s="26" t="str">
        <f t="shared" si="63"/>
        <v/>
      </c>
      <c r="Q274" s="26">
        <f t="shared" si="63"/>
        <v>1</v>
      </c>
      <c r="R274" s="26">
        <f t="shared" si="63"/>
        <v>1</v>
      </c>
      <c r="S274" s="26" t="str">
        <f t="shared" si="63"/>
        <v/>
      </c>
      <c r="T274" s="26" t="str">
        <f t="shared" si="62"/>
        <v/>
      </c>
      <c r="U274" s="26" t="str">
        <f t="shared" si="62"/>
        <v/>
      </c>
      <c r="V274" s="26">
        <f t="shared" si="62"/>
        <v>1</v>
      </c>
      <c r="W274" s="26">
        <f t="shared" si="62"/>
        <v>1</v>
      </c>
      <c r="X274" s="26" t="str">
        <f t="shared" si="62"/>
        <v/>
      </c>
      <c r="Y274" s="26" t="str">
        <f t="shared" si="62"/>
        <v/>
      </c>
      <c r="Z274" s="26" t="str">
        <f t="shared" si="62"/>
        <v/>
      </c>
      <c r="AA274" s="26" t="str">
        <f t="shared" si="62"/>
        <v/>
      </c>
      <c r="AB274" s="26" t="str">
        <f t="shared" si="62"/>
        <v/>
      </c>
      <c r="AC274" s="26" t="str">
        <f t="shared" si="62"/>
        <v/>
      </c>
      <c r="AD274" s="26" t="str">
        <f t="shared" si="62"/>
        <v/>
      </c>
      <c r="AE274" s="26">
        <f t="shared" si="62"/>
        <v>1</v>
      </c>
      <c r="AF274" s="26" t="str">
        <f t="shared" si="62"/>
        <v/>
      </c>
      <c r="AG274" s="26" t="str">
        <f t="shared" si="62"/>
        <v/>
      </c>
      <c r="AH274" s="26" t="str">
        <f t="shared" si="62"/>
        <v/>
      </c>
      <c r="AI274" s="26">
        <f t="shared" si="59"/>
        <v>1</v>
      </c>
      <c r="AJ274" s="26" t="str">
        <f t="shared" si="59"/>
        <v/>
      </c>
      <c r="AK274" s="26" t="str">
        <f t="shared" si="59"/>
        <v/>
      </c>
      <c r="AL274" s="26" t="str">
        <f t="shared" si="59"/>
        <v/>
      </c>
      <c r="AM274" s="26" t="str">
        <f t="shared" si="59"/>
        <v/>
      </c>
      <c r="AN274" s="26" t="str">
        <f t="shared" ref="AN274:AR274" si="66">IF(ISERROR(FIND(AN$2,$C274)),"",1)</f>
        <v/>
      </c>
      <c r="AO274" s="26" t="str">
        <f t="shared" si="66"/>
        <v/>
      </c>
      <c r="AP274" s="26" t="str">
        <f t="shared" si="66"/>
        <v/>
      </c>
      <c r="AQ274" s="26" t="str">
        <f t="shared" si="66"/>
        <v/>
      </c>
      <c r="AR274" s="26" t="str">
        <f t="shared" si="66"/>
        <v/>
      </c>
    </row>
    <row r="275" spans="1:44" x14ac:dyDescent="0.2">
      <c r="A275" s="24" t="s">
        <v>82</v>
      </c>
      <c r="B275" s="23">
        <f t="shared" si="65"/>
        <v>2</v>
      </c>
      <c r="C275" s="25" t="s">
        <v>1440</v>
      </c>
      <c r="D275" s="26" t="str">
        <f t="shared" si="63"/>
        <v/>
      </c>
      <c r="E275" s="26" t="str">
        <f t="shared" si="63"/>
        <v/>
      </c>
      <c r="F275" s="26" t="str">
        <f t="shared" si="63"/>
        <v/>
      </c>
      <c r="G275" s="26" t="str">
        <f t="shared" si="63"/>
        <v/>
      </c>
      <c r="H275" s="26" t="str">
        <f t="shared" si="63"/>
        <v/>
      </c>
      <c r="I275" s="26" t="str">
        <f t="shared" si="63"/>
        <v/>
      </c>
      <c r="J275" s="26" t="str">
        <f t="shared" si="63"/>
        <v/>
      </c>
      <c r="K275" s="26" t="str">
        <f t="shared" si="63"/>
        <v/>
      </c>
      <c r="L275" s="26" t="str">
        <f t="shared" si="63"/>
        <v/>
      </c>
      <c r="M275" s="26" t="str">
        <f t="shared" si="63"/>
        <v/>
      </c>
      <c r="N275" s="26">
        <f t="shared" si="63"/>
        <v>1</v>
      </c>
      <c r="O275" s="26" t="str">
        <f t="shared" si="63"/>
        <v/>
      </c>
      <c r="P275" s="26" t="str">
        <f t="shared" si="63"/>
        <v/>
      </c>
      <c r="Q275" s="26" t="str">
        <f t="shared" si="63"/>
        <v/>
      </c>
      <c r="R275" s="26" t="str">
        <f t="shared" si="63"/>
        <v/>
      </c>
      <c r="S275" s="26" t="str">
        <f t="shared" si="63"/>
        <v/>
      </c>
      <c r="T275" s="26" t="str">
        <f t="shared" si="62"/>
        <v/>
      </c>
      <c r="U275" s="26" t="str">
        <f t="shared" si="62"/>
        <v/>
      </c>
      <c r="V275" s="26" t="str">
        <f t="shared" si="62"/>
        <v/>
      </c>
      <c r="W275" s="26" t="str">
        <f t="shared" si="62"/>
        <v/>
      </c>
      <c r="X275" s="26" t="str">
        <f t="shared" si="62"/>
        <v/>
      </c>
      <c r="Y275" s="26" t="str">
        <f t="shared" si="62"/>
        <v/>
      </c>
      <c r="Z275" s="26" t="str">
        <f t="shared" si="62"/>
        <v/>
      </c>
      <c r="AA275" s="26" t="str">
        <f t="shared" si="62"/>
        <v/>
      </c>
      <c r="AB275" s="26" t="str">
        <f t="shared" si="62"/>
        <v/>
      </c>
      <c r="AC275" s="26" t="str">
        <f t="shared" si="62"/>
        <v/>
      </c>
      <c r="AD275" s="26" t="str">
        <f t="shared" si="62"/>
        <v/>
      </c>
      <c r="AE275" s="26" t="str">
        <f t="shared" si="62"/>
        <v/>
      </c>
      <c r="AF275" s="26">
        <f t="shared" si="62"/>
        <v>1</v>
      </c>
      <c r="AG275" s="26" t="str">
        <f t="shared" si="62"/>
        <v/>
      </c>
      <c r="AH275" s="26" t="str">
        <f t="shared" si="62"/>
        <v/>
      </c>
      <c r="AI275" s="26" t="str">
        <f t="shared" ref="AI275:AR293" si="67">IF(ISERROR(FIND(AI$2,$C275)),"",1)</f>
        <v/>
      </c>
      <c r="AJ275" s="26" t="str">
        <f t="shared" si="67"/>
        <v/>
      </c>
      <c r="AK275" s="26" t="str">
        <f t="shared" si="67"/>
        <v/>
      </c>
      <c r="AL275" s="26" t="str">
        <f t="shared" si="67"/>
        <v/>
      </c>
      <c r="AM275" s="26" t="str">
        <f t="shared" si="67"/>
        <v/>
      </c>
      <c r="AN275" s="26" t="str">
        <f t="shared" si="67"/>
        <v/>
      </c>
      <c r="AO275" s="26" t="str">
        <f t="shared" si="67"/>
        <v/>
      </c>
      <c r="AP275" s="26" t="str">
        <f t="shared" si="67"/>
        <v/>
      </c>
      <c r="AQ275" s="26" t="str">
        <f t="shared" si="67"/>
        <v/>
      </c>
      <c r="AR275" s="26" t="str">
        <f t="shared" si="67"/>
        <v/>
      </c>
    </row>
    <row r="276" spans="1:44" x14ac:dyDescent="0.2">
      <c r="A276" s="24" t="s">
        <v>1</v>
      </c>
      <c r="B276" s="23">
        <f t="shared" si="65"/>
        <v>30</v>
      </c>
      <c r="C276" s="25" t="s">
        <v>1374</v>
      </c>
      <c r="D276" s="26">
        <f t="shared" si="63"/>
        <v>1</v>
      </c>
      <c r="E276" s="26">
        <f t="shared" si="63"/>
        <v>1</v>
      </c>
      <c r="F276" s="26">
        <f t="shared" si="63"/>
        <v>1</v>
      </c>
      <c r="G276" s="26">
        <f t="shared" si="63"/>
        <v>1</v>
      </c>
      <c r="H276" s="26" t="str">
        <f t="shared" si="63"/>
        <v/>
      </c>
      <c r="I276" s="26">
        <f t="shared" si="63"/>
        <v>1</v>
      </c>
      <c r="J276" s="26" t="str">
        <f t="shared" si="63"/>
        <v/>
      </c>
      <c r="K276" s="26" t="str">
        <f t="shared" si="63"/>
        <v/>
      </c>
      <c r="L276" s="26" t="str">
        <f t="shared" si="63"/>
        <v/>
      </c>
      <c r="M276" s="26">
        <f t="shared" si="63"/>
        <v>1</v>
      </c>
      <c r="N276" s="26">
        <f t="shared" si="63"/>
        <v>1</v>
      </c>
      <c r="O276" s="26">
        <f t="shared" si="63"/>
        <v>1</v>
      </c>
      <c r="P276" s="26" t="str">
        <f t="shared" si="63"/>
        <v/>
      </c>
      <c r="Q276" s="26">
        <f t="shared" si="63"/>
        <v>1</v>
      </c>
      <c r="R276" s="26">
        <f t="shared" si="63"/>
        <v>1</v>
      </c>
      <c r="S276" s="26">
        <f t="shared" si="63"/>
        <v>1</v>
      </c>
      <c r="T276" s="26">
        <f t="shared" si="62"/>
        <v>1</v>
      </c>
      <c r="U276" s="26">
        <f t="shared" si="62"/>
        <v>1</v>
      </c>
      <c r="V276" s="26">
        <f t="shared" si="62"/>
        <v>1</v>
      </c>
      <c r="W276" s="26" t="str">
        <f t="shared" si="62"/>
        <v/>
      </c>
      <c r="X276" s="26">
        <f t="shared" si="62"/>
        <v>1</v>
      </c>
      <c r="Y276" s="26">
        <f t="shared" si="62"/>
        <v>1</v>
      </c>
      <c r="Z276" s="26" t="str">
        <f t="shared" si="62"/>
        <v/>
      </c>
      <c r="AA276" s="26">
        <f t="shared" si="62"/>
        <v>1</v>
      </c>
      <c r="AB276" s="26">
        <f t="shared" si="62"/>
        <v>1</v>
      </c>
      <c r="AC276" s="26">
        <f t="shared" si="62"/>
        <v>1</v>
      </c>
      <c r="AD276" s="26">
        <f t="shared" si="62"/>
        <v>1</v>
      </c>
      <c r="AE276" s="26" t="str">
        <f t="shared" si="62"/>
        <v/>
      </c>
      <c r="AF276" s="26" t="str">
        <f t="shared" si="62"/>
        <v/>
      </c>
      <c r="AG276" s="26" t="str">
        <f t="shared" si="62"/>
        <v/>
      </c>
      <c r="AH276" s="26">
        <f t="shared" si="62"/>
        <v>1</v>
      </c>
      <c r="AI276" s="26">
        <f t="shared" si="67"/>
        <v>1</v>
      </c>
      <c r="AJ276" s="26">
        <f t="shared" si="67"/>
        <v>1</v>
      </c>
      <c r="AK276" s="26">
        <f t="shared" si="67"/>
        <v>1</v>
      </c>
      <c r="AL276" s="26">
        <f t="shared" si="67"/>
        <v>1</v>
      </c>
      <c r="AM276" s="26">
        <f t="shared" si="67"/>
        <v>1</v>
      </c>
      <c r="AN276" s="26">
        <f t="shared" si="67"/>
        <v>1</v>
      </c>
      <c r="AO276" s="26">
        <f t="shared" si="67"/>
        <v>1</v>
      </c>
      <c r="AP276" s="26">
        <f t="shared" si="67"/>
        <v>1</v>
      </c>
      <c r="AQ276" s="26">
        <f t="shared" si="67"/>
        <v>1</v>
      </c>
      <c r="AR276" s="26" t="str">
        <f t="shared" si="67"/>
        <v/>
      </c>
    </row>
    <row r="277" spans="1:44" x14ac:dyDescent="0.2">
      <c r="A277" s="24" t="s">
        <v>89</v>
      </c>
      <c r="B277" s="23">
        <f t="shared" si="65"/>
        <v>19</v>
      </c>
      <c r="C277" s="25" t="s">
        <v>1375</v>
      </c>
      <c r="D277" s="26">
        <f t="shared" si="63"/>
        <v>1</v>
      </c>
      <c r="E277" s="26">
        <f t="shared" si="63"/>
        <v>1</v>
      </c>
      <c r="F277" s="26">
        <f t="shared" si="63"/>
        <v>1</v>
      </c>
      <c r="G277" s="26">
        <f t="shared" si="63"/>
        <v>1</v>
      </c>
      <c r="H277" s="26" t="str">
        <f t="shared" si="63"/>
        <v/>
      </c>
      <c r="I277" s="26">
        <f t="shared" si="63"/>
        <v>1</v>
      </c>
      <c r="J277" s="26" t="str">
        <f t="shared" si="63"/>
        <v/>
      </c>
      <c r="K277" s="26" t="str">
        <f t="shared" si="63"/>
        <v/>
      </c>
      <c r="L277" s="26">
        <f t="shared" si="63"/>
        <v>1</v>
      </c>
      <c r="M277" s="26" t="str">
        <f t="shared" si="63"/>
        <v/>
      </c>
      <c r="N277" s="26" t="str">
        <f t="shared" si="63"/>
        <v/>
      </c>
      <c r="O277" s="26">
        <f t="shared" si="63"/>
        <v>1</v>
      </c>
      <c r="P277" s="26" t="str">
        <f t="shared" si="63"/>
        <v/>
      </c>
      <c r="Q277" s="26">
        <f t="shared" si="63"/>
        <v>1</v>
      </c>
      <c r="R277" s="26">
        <f t="shared" si="63"/>
        <v>1</v>
      </c>
      <c r="S277" s="26">
        <f t="shared" si="63"/>
        <v>1</v>
      </c>
      <c r="T277" s="26">
        <f t="shared" si="62"/>
        <v>1</v>
      </c>
      <c r="U277" s="26">
        <f t="shared" si="62"/>
        <v>1</v>
      </c>
      <c r="V277" s="26" t="str">
        <f t="shared" si="62"/>
        <v/>
      </c>
      <c r="W277" s="26" t="str">
        <f t="shared" si="62"/>
        <v/>
      </c>
      <c r="X277" s="26" t="str">
        <f t="shared" si="62"/>
        <v/>
      </c>
      <c r="Y277" s="26" t="str">
        <f t="shared" si="62"/>
        <v/>
      </c>
      <c r="Z277" s="26" t="str">
        <f t="shared" si="62"/>
        <v/>
      </c>
      <c r="AA277" s="26">
        <f t="shared" si="62"/>
        <v>1</v>
      </c>
      <c r="AB277" s="26" t="str">
        <f t="shared" si="62"/>
        <v/>
      </c>
      <c r="AC277" s="26" t="str">
        <f t="shared" si="62"/>
        <v/>
      </c>
      <c r="AD277" s="26">
        <f t="shared" si="62"/>
        <v>1</v>
      </c>
      <c r="AE277" s="26">
        <f t="shared" si="62"/>
        <v>1</v>
      </c>
      <c r="AF277" s="26" t="str">
        <f t="shared" si="62"/>
        <v/>
      </c>
      <c r="AG277" s="26" t="str">
        <f t="shared" si="62"/>
        <v/>
      </c>
      <c r="AH277" s="26" t="str">
        <f t="shared" si="62"/>
        <v/>
      </c>
      <c r="AI277" s="26" t="str">
        <f t="shared" si="67"/>
        <v/>
      </c>
      <c r="AJ277" s="26">
        <f t="shared" si="67"/>
        <v>1</v>
      </c>
      <c r="AK277" s="26" t="str">
        <f t="shared" si="67"/>
        <v/>
      </c>
      <c r="AL277" s="26">
        <f t="shared" si="67"/>
        <v>1</v>
      </c>
      <c r="AM277" s="26">
        <f t="shared" si="67"/>
        <v>1</v>
      </c>
      <c r="AN277" s="26" t="str">
        <f t="shared" si="67"/>
        <v/>
      </c>
      <c r="AO277" s="26" t="str">
        <f t="shared" si="67"/>
        <v/>
      </c>
      <c r="AP277" s="26" t="str">
        <f t="shared" si="67"/>
        <v/>
      </c>
      <c r="AQ277" s="26">
        <f t="shared" si="67"/>
        <v>1</v>
      </c>
      <c r="AR277" s="26" t="str">
        <f t="shared" si="67"/>
        <v/>
      </c>
    </row>
    <row r="278" spans="1:44" x14ac:dyDescent="0.2">
      <c r="A278" s="24" t="s">
        <v>26</v>
      </c>
      <c r="B278" s="23">
        <f t="shared" si="65"/>
        <v>12</v>
      </c>
      <c r="C278" s="25" t="s">
        <v>1441</v>
      </c>
      <c r="D278" s="26">
        <f t="shared" si="63"/>
        <v>1</v>
      </c>
      <c r="E278" s="26">
        <f t="shared" si="63"/>
        <v>1</v>
      </c>
      <c r="F278" s="26" t="str">
        <f t="shared" si="63"/>
        <v/>
      </c>
      <c r="G278" s="26">
        <f t="shared" si="63"/>
        <v>1</v>
      </c>
      <c r="H278" s="26" t="str">
        <f t="shared" si="63"/>
        <v/>
      </c>
      <c r="I278" s="26" t="str">
        <f t="shared" si="63"/>
        <v/>
      </c>
      <c r="J278" s="26" t="str">
        <f t="shared" si="63"/>
        <v/>
      </c>
      <c r="K278" s="26" t="str">
        <f t="shared" si="63"/>
        <v/>
      </c>
      <c r="L278" s="26" t="str">
        <f t="shared" si="63"/>
        <v/>
      </c>
      <c r="M278" s="26" t="str">
        <f t="shared" si="63"/>
        <v/>
      </c>
      <c r="N278" s="26">
        <f t="shared" si="63"/>
        <v>1</v>
      </c>
      <c r="O278" s="26">
        <f t="shared" si="63"/>
        <v>1</v>
      </c>
      <c r="P278" s="26" t="str">
        <f t="shared" si="63"/>
        <v/>
      </c>
      <c r="Q278" s="26">
        <f t="shared" si="63"/>
        <v>1</v>
      </c>
      <c r="R278" s="26">
        <f t="shared" si="63"/>
        <v>1</v>
      </c>
      <c r="S278" s="26">
        <f t="shared" ref="S278:AH293" si="68">IF(ISERROR(FIND(S$2,$C278)),"",1)</f>
        <v>1</v>
      </c>
      <c r="T278" s="26" t="str">
        <f t="shared" si="68"/>
        <v/>
      </c>
      <c r="U278" s="26" t="str">
        <f t="shared" si="68"/>
        <v/>
      </c>
      <c r="V278" s="26" t="str">
        <f t="shared" si="68"/>
        <v/>
      </c>
      <c r="W278" s="26" t="str">
        <f t="shared" si="68"/>
        <v/>
      </c>
      <c r="X278" s="26" t="str">
        <f t="shared" si="68"/>
        <v/>
      </c>
      <c r="Y278" s="26" t="str">
        <f t="shared" si="68"/>
        <v/>
      </c>
      <c r="Z278" s="26" t="str">
        <f t="shared" si="68"/>
        <v/>
      </c>
      <c r="AA278" s="26" t="str">
        <f t="shared" si="68"/>
        <v/>
      </c>
      <c r="AB278" s="26">
        <f t="shared" si="68"/>
        <v>1</v>
      </c>
      <c r="AC278" s="26" t="str">
        <f t="shared" si="68"/>
        <v/>
      </c>
      <c r="AD278" s="26">
        <f t="shared" si="68"/>
        <v>1</v>
      </c>
      <c r="AE278" s="26" t="str">
        <f t="shared" si="68"/>
        <v/>
      </c>
      <c r="AF278" s="26" t="str">
        <f t="shared" si="68"/>
        <v/>
      </c>
      <c r="AG278" s="26" t="str">
        <f t="shared" si="68"/>
        <v/>
      </c>
      <c r="AH278" s="26" t="str">
        <f t="shared" si="68"/>
        <v/>
      </c>
      <c r="AI278" s="26" t="str">
        <f t="shared" si="67"/>
        <v/>
      </c>
      <c r="AJ278" s="26" t="str">
        <f t="shared" si="67"/>
        <v/>
      </c>
      <c r="AK278" s="26" t="str">
        <f t="shared" si="67"/>
        <v/>
      </c>
      <c r="AL278" s="26">
        <f t="shared" si="67"/>
        <v>1</v>
      </c>
      <c r="AM278" s="26">
        <f t="shared" si="67"/>
        <v>1</v>
      </c>
      <c r="AN278" s="26" t="str">
        <f t="shared" si="67"/>
        <v/>
      </c>
      <c r="AO278" s="26" t="str">
        <f t="shared" si="67"/>
        <v/>
      </c>
      <c r="AP278" s="26" t="str">
        <f t="shared" si="67"/>
        <v/>
      </c>
      <c r="AQ278" s="26" t="str">
        <f t="shared" si="67"/>
        <v/>
      </c>
      <c r="AR278" s="26" t="str">
        <f t="shared" si="67"/>
        <v/>
      </c>
    </row>
    <row r="279" spans="1:44" x14ac:dyDescent="0.2">
      <c r="A279" s="24" t="s">
        <v>2</v>
      </c>
      <c r="B279" s="23">
        <f t="shared" si="65"/>
        <v>26</v>
      </c>
      <c r="C279" s="25" t="s">
        <v>1567</v>
      </c>
      <c r="D279" s="26">
        <f t="shared" ref="D279:S293" si="69">IF(ISERROR(FIND(D$2,$C279)),"",1)</f>
        <v>1</v>
      </c>
      <c r="E279" s="26">
        <f t="shared" si="69"/>
        <v>1</v>
      </c>
      <c r="F279" s="26">
        <f t="shared" si="69"/>
        <v>1</v>
      </c>
      <c r="G279" s="26">
        <f t="shared" si="69"/>
        <v>1</v>
      </c>
      <c r="H279" s="26" t="str">
        <f t="shared" si="69"/>
        <v/>
      </c>
      <c r="I279" s="26" t="str">
        <f t="shared" si="69"/>
        <v/>
      </c>
      <c r="J279" s="26" t="str">
        <f t="shared" si="69"/>
        <v/>
      </c>
      <c r="K279" s="26" t="str">
        <f t="shared" si="69"/>
        <v/>
      </c>
      <c r="L279" s="26" t="str">
        <f t="shared" si="69"/>
        <v/>
      </c>
      <c r="M279" s="26">
        <f t="shared" si="69"/>
        <v>1</v>
      </c>
      <c r="N279" s="26">
        <f t="shared" si="69"/>
        <v>1</v>
      </c>
      <c r="O279" s="26">
        <f t="shared" si="69"/>
        <v>1</v>
      </c>
      <c r="P279" s="26" t="str">
        <f t="shared" si="69"/>
        <v/>
      </c>
      <c r="Q279" s="26">
        <f t="shared" si="69"/>
        <v>1</v>
      </c>
      <c r="R279" s="26" t="str">
        <f t="shared" si="69"/>
        <v/>
      </c>
      <c r="S279" s="26">
        <f t="shared" si="69"/>
        <v>1</v>
      </c>
      <c r="T279" s="26" t="str">
        <f t="shared" si="68"/>
        <v/>
      </c>
      <c r="U279" s="26">
        <f t="shared" si="68"/>
        <v>1</v>
      </c>
      <c r="V279" s="26">
        <f t="shared" si="68"/>
        <v>1</v>
      </c>
      <c r="W279" s="26" t="str">
        <f t="shared" si="68"/>
        <v/>
      </c>
      <c r="X279" s="26" t="str">
        <f t="shared" si="68"/>
        <v/>
      </c>
      <c r="Y279" s="26" t="str">
        <f t="shared" si="68"/>
        <v/>
      </c>
      <c r="Z279" s="26" t="str">
        <f t="shared" si="68"/>
        <v/>
      </c>
      <c r="AA279" s="26">
        <f t="shared" si="68"/>
        <v>1</v>
      </c>
      <c r="AB279" s="26">
        <f t="shared" si="68"/>
        <v>1</v>
      </c>
      <c r="AC279" s="26" t="str">
        <f t="shared" si="68"/>
        <v/>
      </c>
      <c r="AD279" s="26">
        <f t="shared" si="68"/>
        <v>1</v>
      </c>
      <c r="AE279" s="26" t="str">
        <f t="shared" si="68"/>
        <v/>
      </c>
      <c r="AF279" s="26">
        <f t="shared" si="68"/>
        <v>1</v>
      </c>
      <c r="AG279" s="26">
        <f t="shared" si="68"/>
        <v>1</v>
      </c>
      <c r="AH279" s="26">
        <f t="shared" si="68"/>
        <v>1</v>
      </c>
      <c r="AI279" s="26">
        <f t="shared" si="67"/>
        <v>1</v>
      </c>
      <c r="AJ279" s="26">
        <f t="shared" si="67"/>
        <v>1</v>
      </c>
      <c r="AK279" s="26">
        <f t="shared" si="67"/>
        <v>1</v>
      </c>
      <c r="AL279" s="26">
        <f t="shared" si="67"/>
        <v>1</v>
      </c>
      <c r="AM279" s="26">
        <f t="shared" si="67"/>
        <v>1</v>
      </c>
      <c r="AN279" s="26">
        <f t="shared" si="67"/>
        <v>1</v>
      </c>
      <c r="AO279" s="26">
        <f t="shared" si="67"/>
        <v>1</v>
      </c>
      <c r="AP279" s="26">
        <f t="shared" si="67"/>
        <v>1</v>
      </c>
      <c r="AQ279" s="26">
        <f t="shared" si="67"/>
        <v>1</v>
      </c>
      <c r="AR279" s="26" t="str">
        <f t="shared" si="67"/>
        <v/>
      </c>
    </row>
    <row r="280" spans="1:44" x14ac:dyDescent="0.2">
      <c r="A280" s="24" t="s">
        <v>58</v>
      </c>
      <c r="B280" s="23">
        <f t="shared" si="65"/>
        <v>3</v>
      </c>
      <c r="C280" s="25" t="s">
        <v>1376</v>
      </c>
      <c r="D280" s="26">
        <f t="shared" si="69"/>
        <v>1</v>
      </c>
      <c r="E280" s="26" t="str">
        <f t="shared" si="69"/>
        <v/>
      </c>
      <c r="F280" s="26" t="str">
        <f t="shared" si="69"/>
        <v/>
      </c>
      <c r="G280" s="26" t="str">
        <f t="shared" si="69"/>
        <v/>
      </c>
      <c r="H280" s="26" t="str">
        <f t="shared" si="69"/>
        <v/>
      </c>
      <c r="I280" s="26" t="str">
        <f t="shared" si="69"/>
        <v/>
      </c>
      <c r="J280" s="26" t="str">
        <f t="shared" si="69"/>
        <v/>
      </c>
      <c r="K280" s="26" t="str">
        <f t="shared" si="69"/>
        <v/>
      </c>
      <c r="L280" s="26" t="str">
        <f t="shared" si="69"/>
        <v/>
      </c>
      <c r="M280" s="26" t="str">
        <f t="shared" si="69"/>
        <v/>
      </c>
      <c r="N280" s="26" t="str">
        <f t="shared" si="69"/>
        <v/>
      </c>
      <c r="O280" s="26" t="str">
        <f t="shared" si="69"/>
        <v/>
      </c>
      <c r="P280" s="26" t="str">
        <f t="shared" si="69"/>
        <v/>
      </c>
      <c r="Q280" s="26">
        <f t="shared" si="69"/>
        <v>1</v>
      </c>
      <c r="R280" s="26" t="str">
        <f t="shared" si="69"/>
        <v/>
      </c>
      <c r="S280" s="26" t="str">
        <f t="shared" si="69"/>
        <v/>
      </c>
      <c r="T280" s="26" t="str">
        <f t="shared" si="68"/>
        <v/>
      </c>
      <c r="U280" s="26" t="str">
        <f t="shared" si="68"/>
        <v/>
      </c>
      <c r="V280" s="26" t="str">
        <f t="shared" si="68"/>
        <v/>
      </c>
      <c r="W280" s="26" t="str">
        <f t="shared" si="68"/>
        <v/>
      </c>
      <c r="X280" s="26" t="str">
        <f t="shared" si="68"/>
        <v/>
      </c>
      <c r="Y280" s="26" t="str">
        <f t="shared" si="68"/>
        <v/>
      </c>
      <c r="Z280" s="26" t="str">
        <f t="shared" si="68"/>
        <v/>
      </c>
      <c r="AA280" s="26">
        <f t="shared" si="68"/>
        <v>1</v>
      </c>
      <c r="AB280" s="26" t="str">
        <f t="shared" si="68"/>
        <v/>
      </c>
      <c r="AC280" s="26" t="str">
        <f t="shared" si="68"/>
        <v/>
      </c>
      <c r="AD280" s="26" t="str">
        <f t="shared" si="68"/>
        <v/>
      </c>
      <c r="AE280" s="26" t="str">
        <f t="shared" si="68"/>
        <v/>
      </c>
      <c r="AF280" s="26" t="str">
        <f t="shared" si="68"/>
        <v/>
      </c>
      <c r="AG280" s="26" t="str">
        <f t="shared" si="68"/>
        <v/>
      </c>
      <c r="AH280" s="26" t="str">
        <f t="shared" si="68"/>
        <v/>
      </c>
      <c r="AI280" s="26" t="str">
        <f t="shared" si="67"/>
        <v/>
      </c>
      <c r="AJ280" s="26" t="str">
        <f t="shared" si="67"/>
        <v/>
      </c>
      <c r="AK280" s="26" t="str">
        <f t="shared" si="67"/>
        <v/>
      </c>
      <c r="AL280" s="26" t="str">
        <f t="shared" si="67"/>
        <v/>
      </c>
      <c r="AM280" s="26" t="str">
        <f t="shared" si="67"/>
        <v/>
      </c>
      <c r="AN280" s="26" t="str">
        <f t="shared" si="67"/>
        <v/>
      </c>
      <c r="AO280" s="26" t="str">
        <f t="shared" si="67"/>
        <v/>
      </c>
      <c r="AP280" s="26" t="str">
        <f t="shared" si="67"/>
        <v/>
      </c>
      <c r="AQ280" s="26" t="str">
        <f t="shared" si="67"/>
        <v/>
      </c>
      <c r="AR280" s="26" t="str">
        <f t="shared" si="67"/>
        <v/>
      </c>
    </row>
    <row r="281" spans="1:44" x14ac:dyDescent="0.2">
      <c r="A281" s="24" t="s">
        <v>77</v>
      </c>
      <c r="B281" s="23">
        <f t="shared" si="65"/>
        <v>5</v>
      </c>
      <c r="C281" s="25" t="s">
        <v>1397</v>
      </c>
      <c r="D281" s="26" t="str">
        <f t="shared" si="69"/>
        <v/>
      </c>
      <c r="E281" s="26" t="str">
        <f t="shared" si="69"/>
        <v/>
      </c>
      <c r="F281" s="26" t="str">
        <f t="shared" si="69"/>
        <v/>
      </c>
      <c r="G281" s="26">
        <f t="shared" si="69"/>
        <v>1</v>
      </c>
      <c r="H281" s="26" t="str">
        <f t="shared" si="69"/>
        <v/>
      </c>
      <c r="I281" s="26" t="str">
        <f t="shared" si="69"/>
        <v/>
      </c>
      <c r="J281" s="26" t="str">
        <f t="shared" si="69"/>
        <v/>
      </c>
      <c r="K281" s="26" t="str">
        <f t="shared" si="69"/>
        <v/>
      </c>
      <c r="L281" s="26" t="str">
        <f t="shared" si="69"/>
        <v/>
      </c>
      <c r="M281" s="26">
        <f t="shared" si="69"/>
        <v>1</v>
      </c>
      <c r="N281" s="26">
        <f t="shared" si="69"/>
        <v>1</v>
      </c>
      <c r="O281" s="26">
        <f t="shared" si="69"/>
        <v>1</v>
      </c>
      <c r="P281" s="26" t="str">
        <f t="shared" si="69"/>
        <v/>
      </c>
      <c r="Q281" s="26">
        <f t="shared" si="69"/>
        <v>1</v>
      </c>
      <c r="R281" s="26" t="str">
        <f t="shared" si="69"/>
        <v/>
      </c>
      <c r="S281" s="26" t="str">
        <f t="shared" si="69"/>
        <v/>
      </c>
      <c r="T281" s="26" t="str">
        <f t="shared" si="68"/>
        <v/>
      </c>
      <c r="U281" s="26" t="str">
        <f t="shared" si="68"/>
        <v/>
      </c>
      <c r="V281" s="26" t="str">
        <f t="shared" si="68"/>
        <v/>
      </c>
      <c r="W281" s="26" t="str">
        <f t="shared" si="68"/>
        <v/>
      </c>
      <c r="X281" s="26" t="str">
        <f t="shared" si="68"/>
        <v/>
      </c>
      <c r="Y281" s="26" t="str">
        <f t="shared" si="68"/>
        <v/>
      </c>
      <c r="Z281" s="26" t="str">
        <f t="shared" si="68"/>
        <v/>
      </c>
      <c r="AA281" s="26" t="str">
        <f t="shared" si="68"/>
        <v/>
      </c>
      <c r="AB281" s="26" t="str">
        <f t="shared" si="68"/>
        <v/>
      </c>
      <c r="AC281" s="26" t="str">
        <f t="shared" si="68"/>
        <v/>
      </c>
      <c r="AD281" s="26" t="str">
        <f t="shared" si="68"/>
        <v/>
      </c>
      <c r="AE281" s="26" t="str">
        <f t="shared" si="68"/>
        <v/>
      </c>
      <c r="AF281" s="26" t="str">
        <f t="shared" si="68"/>
        <v/>
      </c>
      <c r="AG281" s="26" t="str">
        <f t="shared" si="68"/>
        <v/>
      </c>
      <c r="AH281" s="26" t="str">
        <f t="shared" si="68"/>
        <v/>
      </c>
      <c r="AI281" s="26" t="str">
        <f t="shared" si="67"/>
        <v/>
      </c>
      <c r="AJ281" s="26" t="str">
        <f t="shared" si="67"/>
        <v/>
      </c>
      <c r="AK281" s="26" t="str">
        <f t="shared" si="67"/>
        <v/>
      </c>
      <c r="AL281" s="26" t="str">
        <f t="shared" si="67"/>
        <v/>
      </c>
      <c r="AM281" s="26" t="str">
        <f t="shared" si="67"/>
        <v/>
      </c>
      <c r="AN281" s="26" t="str">
        <f t="shared" si="67"/>
        <v/>
      </c>
      <c r="AO281" s="26" t="str">
        <f t="shared" si="67"/>
        <v/>
      </c>
      <c r="AP281" s="26" t="str">
        <f t="shared" si="67"/>
        <v/>
      </c>
      <c r="AQ281" s="26" t="str">
        <f t="shared" si="67"/>
        <v/>
      </c>
      <c r="AR281" s="26" t="str">
        <f t="shared" si="67"/>
        <v/>
      </c>
    </row>
    <row r="282" spans="1:44" x14ac:dyDescent="0.2">
      <c r="A282" s="24" t="s">
        <v>154</v>
      </c>
      <c r="B282" s="23">
        <f t="shared" si="65"/>
        <v>31</v>
      </c>
      <c r="C282" s="25" t="s">
        <v>1458</v>
      </c>
      <c r="D282" s="26">
        <f t="shared" si="69"/>
        <v>1</v>
      </c>
      <c r="E282" s="26">
        <f t="shared" si="69"/>
        <v>1</v>
      </c>
      <c r="F282" s="26">
        <f t="shared" si="69"/>
        <v>1</v>
      </c>
      <c r="G282" s="26">
        <f t="shared" si="69"/>
        <v>1</v>
      </c>
      <c r="H282" s="26" t="str">
        <f t="shared" si="69"/>
        <v/>
      </c>
      <c r="I282" s="26" t="str">
        <f t="shared" si="69"/>
        <v/>
      </c>
      <c r="J282" s="26" t="str">
        <f t="shared" si="69"/>
        <v/>
      </c>
      <c r="K282" s="26">
        <f t="shared" si="69"/>
        <v>1</v>
      </c>
      <c r="L282" s="26">
        <f t="shared" si="69"/>
        <v>1</v>
      </c>
      <c r="M282" s="26" t="str">
        <f t="shared" si="69"/>
        <v/>
      </c>
      <c r="N282" s="26">
        <f t="shared" si="69"/>
        <v>1</v>
      </c>
      <c r="O282" s="26">
        <f t="shared" si="69"/>
        <v>1</v>
      </c>
      <c r="P282" s="26" t="str">
        <f t="shared" si="69"/>
        <v/>
      </c>
      <c r="Q282" s="26">
        <f t="shared" si="69"/>
        <v>1</v>
      </c>
      <c r="R282" s="26">
        <f t="shared" si="69"/>
        <v>1</v>
      </c>
      <c r="S282" s="26">
        <f t="shared" si="69"/>
        <v>1</v>
      </c>
      <c r="T282" s="26">
        <f t="shared" si="68"/>
        <v>1</v>
      </c>
      <c r="U282" s="26">
        <f t="shared" si="68"/>
        <v>1</v>
      </c>
      <c r="V282" s="26" t="str">
        <f t="shared" si="68"/>
        <v/>
      </c>
      <c r="W282" s="26" t="str">
        <f t="shared" si="68"/>
        <v/>
      </c>
      <c r="X282" s="26">
        <f t="shared" si="68"/>
        <v>1</v>
      </c>
      <c r="Y282" s="26">
        <f t="shared" si="68"/>
        <v>1</v>
      </c>
      <c r="Z282" s="26">
        <f t="shared" si="68"/>
        <v>1</v>
      </c>
      <c r="AA282" s="26">
        <f t="shared" si="68"/>
        <v>1</v>
      </c>
      <c r="AB282" s="26">
        <f t="shared" si="68"/>
        <v>1</v>
      </c>
      <c r="AC282" s="26">
        <f t="shared" si="68"/>
        <v>1</v>
      </c>
      <c r="AD282" s="26">
        <f t="shared" si="68"/>
        <v>1</v>
      </c>
      <c r="AE282" s="26">
        <f t="shared" si="68"/>
        <v>1</v>
      </c>
      <c r="AF282" s="26" t="str">
        <f t="shared" si="68"/>
        <v/>
      </c>
      <c r="AG282" s="26">
        <f t="shared" si="68"/>
        <v>1</v>
      </c>
      <c r="AH282" s="26" t="str">
        <f t="shared" si="68"/>
        <v/>
      </c>
      <c r="AI282" s="26">
        <f t="shared" si="67"/>
        <v>1</v>
      </c>
      <c r="AJ282" s="26">
        <f t="shared" si="67"/>
        <v>1</v>
      </c>
      <c r="AK282" s="26">
        <f t="shared" si="67"/>
        <v>1</v>
      </c>
      <c r="AL282" s="26">
        <f t="shared" si="67"/>
        <v>1</v>
      </c>
      <c r="AM282" s="26">
        <f t="shared" si="67"/>
        <v>1</v>
      </c>
      <c r="AN282" s="26">
        <f t="shared" si="67"/>
        <v>1</v>
      </c>
      <c r="AO282" s="26">
        <f t="shared" si="67"/>
        <v>1</v>
      </c>
      <c r="AP282" s="26">
        <f t="shared" si="67"/>
        <v>1</v>
      </c>
      <c r="AQ282" s="26">
        <f t="shared" si="67"/>
        <v>1</v>
      </c>
      <c r="AR282" s="26" t="str">
        <f t="shared" si="67"/>
        <v/>
      </c>
    </row>
    <row r="283" spans="1:44" x14ac:dyDescent="0.2">
      <c r="A283" s="24" t="s">
        <v>15</v>
      </c>
      <c r="B283" s="23">
        <f t="shared" si="65"/>
        <v>28</v>
      </c>
      <c r="C283" s="25" t="s">
        <v>1398</v>
      </c>
      <c r="D283" s="26">
        <f t="shared" si="69"/>
        <v>1</v>
      </c>
      <c r="E283" s="26">
        <f t="shared" si="69"/>
        <v>1</v>
      </c>
      <c r="F283" s="26">
        <f t="shared" si="69"/>
        <v>1</v>
      </c>
      <c r="G283" s="26">
        <f t="shared" si="69"/>
        <v>1</v>
      </c>
      <c r="H283" s="26">
        <f t="shared" si="69"/>
        <v>1</v>
      </c>
      <c r="I283" s="26" t="str">
        <f t="shared" si="69"/>
        <v/>
      </c>
      <c r="J283" s="26" t="str">
        <f t="shared" si="69"/>
        <v/>
      </c>
      <c r="K283" s="26">
        <f t="shared" si="69"/>
        <v>1</v>
      </c>
      <c r="L283" s="26" t="str">
        <f t="shared" si="69"/>
        <v/>
      </c>
      <c r="M283" s="26">
        <f t="shared" si="69"/>
        <v>1</v>
      </c>
      <c r="N283" s="26">
        <f t="shared" si="69"/>
        <v>1</v>
      </c>
      <c r="O283" s="26">
        <f t="shared" si="69"/>
        <v>1</v>
      </c>
      <c r="P283" s="26" t="str">
        <f t="shared" si="69"/>
        <v/>
      </c>
      <c r="Q283" s="26">
        <f t="shared" si="69"/>
        <v>1</v>
      </c>
      <c r="R283" s="26">
        <f t="shared" si="69"/>
        <v>1</v>
      </c>
      <c r="S283" s="26">
        <f t="shared" si="69"/>
        <v>1</v>
      </c>
      <c r="T283" s="26">
        <f t="shared" si="68"/>
        <v>1</v>
      </c>
      <c r="U283" s="26">
        <f t="shared" si="68"/>
        <v>1</v>
      </c>
      <c r="V283" s="26">
        <f t="shared" si="68"/>
        <v>1</v>
      </c>
      <c r="W283" s="26" t="str">
        <f t="shared" si="68"/>
        <v/>
      </c>
      <c r="X283" s="26">
        <f t="shared" si="68"/>
        <v>1</v>
      </c>
      <c r="Y283" s="26" t="str">
        <f t="shared" si="68"/>
        <v/>
      </c>
      <c r="Z283" s="26" t="str">
        <f t="shared" si="68"/>
        <v/>
      </c>
      <c r="AA283" s="26">
        <f t="shared" si="68"/>
        <v>1</v>
      </c>
      <c r="AB283" s="26">
        <f t="shared" si="68"/>
        <v>1</v>
      </c>
      <c r="AC283" s="26">
        <f t="shared" si="68"/>
        <v>1</v>
      </c>
      <c r="AD283" s="26">
        <f t="shared" si="68"/>
        <v>1</v>
      </c>
      <c r="AE283" s="26" t="str">
        <f t="shared" si="68"/>
        <v/>
      </c>
      <c r="AF283" s="26" t="str">
        <f t="shared" si="68"/>
        <v/>
      </c>
      <c r="AG283" s="26" t="str">
        <f t="shared" si="68"/>
        <v/>
      </c>
      <c r="AH283" s="26">
        <f t="shared" si="68"/>
        <v>1</v>
      </c>
      <c r="AI283" s="26" t="str">
        <f t="shared" si="67"/>
        <v/>
      </c>
      <c r="AJ283" s="26">
        <f t="shared" si="67"/>
        <v>1</v>
      </c>
      <c r="AK283" s="26">
        <f t="shared" si="67"/>
        <v>1</v>
      </c>
      <c r="AL283" s="26">
        <f t="shared" si="67"/>
        <v>1</v>
      </c>
      <c r="AM283" s="26">
        <f t="shared" si="67"/>
        <v>1</v>
      </c>
      <c r="AN283" s="26">
        <f t="shared" si="67"/>
        <v>1</v>
      </c>
      <c r="AO283" s="26">
        <f t="shared" si="67"/>
        <v>1</v>
      </c>
      <c r="AP283" s="26">
        <f t="shared" si="67"/>
        <v>1</v>
      </c>
      <c r="AQ283" s="26" t="str">
        <f t="shared" si="67"/>
        <v/>
      </c>
      <c r="AR283" s="26" t="str">
        <f t="shared" si="67"/>
        <v/>
      </c>
    </row>
    <row r="284" spans="1:44" x14ac:dyDescent="0.2">
      <c r="A284" s="24" t="s">
        <v>155</v>
      </c>
      <c r="B284" s="23">
        <f t="shared" si="65"/>
        <v>36</v>
      </c>
      <c r="C284" s="25" t="s">
        <v>1459</v>
      </c>
      <c r="D284" s="26">
        <f t="shared" si="69"/>
        <v>1</v>
      </c>
      <c r="E284" s="26">
        <f t="shared" si="69"/>
        <v>1</v>
      </c>
      <c r="F284" s="26" t="str">
        <f t="shared" si="69"/>
        <v/>
      </c>
      <c r="G284" s="26">
        <f t="shared" si="69"/>
        <v>1</v>
      </c>
      <c r="H284" s="26" t="str">
        <f t="shared" si="69"/>
        <v/>
      </c>
      <c r="I284" s="26">
        <f t="shared" si="69"/>
        <v>1</v>
      </c>
      <c r="J284" s="26">
        <f t="shared" si="69"/>
        <v>1</v>
      </c>
      <c r="K284" s="26">
        <f t="shared" si="69"/>
        <v>1</v>
      </c>
      <c r="L284" s="26">
        <f t="shared" si="69"/>
        <v>1</v>
      </c>
      <c r="M284" s="26" t="str">
        <f t="shared" si="69"/>
        <v/>
      </c>
      <c r="N284" s="26">
        <f t="shared" si="69"/>
        <v>1</v>
      </c>
      <c r="O284" s="26">
        <f t="shared" si="69"/>
        <v>1</v>
      </c>
      <c r="P284" s="26">
        <f t="shared" si="69"/>
        <v>1</v>
      </c>
      <c r="Q284" s="26">
        <f t="shared" si="69"/>
        <v>1</v>
      </c>
      <c r="R284" s="26">
        <f t="shared" si="69"/>
        <v>1</v>
      </c>
      <c r="S284" s="26">
        <f t="shared" si="69"/>
        <v>1</v>
      </c>
      <c r="T284" s="26">
        <f t="shared" si="68"/>
        <v>1</v>
      </c>
      <c r="U284" s="26">
        <f t="shared" si="68"/>
        <v>1</v>
      </c>
      <c r="V284" s="26">
        <f t="shared" si="68"/>
        <v>1</v>
      </c>
      <c r="W284" s="26" t="str">
        <f t="shared" si="68"/>
        <v/>
      </c>
      <c r="X284" s="26">
        <f t="shared" si="68"/>
        <v>1</v>
      </c>
      <c r="Y284" s="26">
        <f t="shared" si="68"/>
        <v>1</v>
      </c>
      <c r="Z284" s="26">
        <f t="shared" si="68"/>
        <v>1</v>
      </c>
      <c r="AA284" s="26">
        <f t="shared" si="68"/>
        <v>1</v>
      </c>
      <c r="AB284" s="26">
        <f t="shared" si="68"/>
        <v>1</v>
      </c>
      <c r="AC284" s="26">
        <f t="shared" si="68"/>
        <v>1</v>
      </c>
      <c r="AD284" s="26">
        <f t="shared" si="68"/>
        <v>1</v>
      </c>
      <c r="AE284" s="26">
        <f t="shared" si="68"/>
        <v>1</v>
      </c>
      <c r="AF284" s="26">
        <f t="shared" si="68"/>
        <v>1</v>
      </c>
      <c r="AG284" s="26">
        <f t="shared" si="68"/>
        <v>1</v>
      </c>
      <c r="AH284" s="26">
        <f t="shared" si="68"/>
        <v>1</v>
      </c>
      <c r="AI284" s="26">
        <f t="shared" si="67"/>
        <v>1</v>
      </c>
      <c r="AJ284" s="26">
        <f t="shared" si="67"/>
        <v>1</v>
      </c>
      <c r="AK284" s="26">
        <f t="shared" si="67"/>
        <v>1</v>
      </c>
      <c r="AL284" s="26">
        <f t="shared" si="67"/>
        <v>1</v>
      </c>
      <c r="AM284" s="26">
        <f t="shared" si="67"/>
        <v>1</v>
      </c>
      <c r="AN284" s="26">
        <f t="shared" si="67"/>
        <v>1</v>
      </c>
      <c r="AO284" s="26">
        <f t="shared" si="67"/>
        <v>1</v>
      </c>
      <c r="AP284" s="26">
        <f t="shared" si="67"/>
        <v>1</v>
      </c>
      <c r="AQ284" s="26">
        <f t="shared" si="67"/>
        <v>1</v>
      </c>
      <c r="AR284" s="26" t="str">
        <f t="shared" si="67"/>
        <v/>
      </c>
    </row>
    <row r="285" spans="1:44" x14ac:dyDescent="0.2">
      <c r="A285" s="24" t="s">
        <v>205</v>
      </c>
      <c r="B285" s="23">
        <f t="shared" si="65"/>
        <v>2</v>
      </c>
      <c r="C285" s="25" t="s">
        <v>1370</v>
      </c>
      <c r="D285" s="26" t="str">
        <f t="shared" si="69"/>
        <v/>
      </c>
      <c r="E285" s="26" t="str">
        <f t="shared" si="69"/>
        <v/>
      </c>
      <c r="F285" s="26" t="str">
        <f t="shared" si="69"/>
        <v/>
      </c>
      <c r="G285" s="26">
        <f t="shared" si="69"/>
        <v>1</v>
      </c>
      <c r="H285" s="26" t="str">
        <f t="shared" si="69"/>
        <v/>
      </c>
      <c r="I285" s="26" t="str">
        <f t="shared" si="69"/>
        <v/>
      </c>
      <c r="J285" s="26" t="str">
        <f t="shared" si="69"/>
        <v/>
      </c>
      <c r="K285" s="26" t="str">
        <f t="shared" si="69"/>
        <v/>
      </c>
      <c r="L285" s="26" t="str">
        <f t="shared" si="69"/>
        <v/>
      </c>
      <c r="M285" s="26" t="str">
        <f t="shared" si="69"/>
        <v/>
      </c>
      <c r="N285" s="26" t="str">
        <f t="shared" si="69"/>
        <v/>
      </c>
      <c r="O285" s="26" t="str">
        <f t="shared" si="69"/>
        <v/>
      </c>
      <c r="P285" s="26" t="str">
        <f t="shared" si="69"/>
        <v/>
      </c>
      <c r="Q285" s="26" t="str">
        <f t="shared" si="69"/>
        <v/>
      </c>
      <c r="R285" s="26" t="str">
        <f t="shared" si="69"/>
        <v/>
      </c>
      <c r="S285" s="26" t="str">
        <f t="shared" si="69"/>
        <v/>
      </c>
      <c r="T285" s="26" t="str">
        <f t="shared" si="68"/>
        <v/>
      </c>
      <c r="U285" s="26" t="str">
        <f t="shared" si="68"/>
        <v/>
      </c>
      <c r="V285" s="26" t="str">
        <f t="shared" si="68"/>
        <v/>
      </c>
      <c r="W285" s="26" t="str">
        <f t="shared" si="68"/>
        <v/>
      </c>
      <c r="X285" s="26" t="str">
        <f t="shared" si="68"/>
        <v/>
      </c>
      <c r="Y285" s="26" t="str">
        <f t="shared" si="68"/>
        <v/>
      </c>
      <c r="Z285" s="26" t="str">
        <f t="shared" si="68"/>
        <v/>
      </c>
      <c r="AA285" s="26" t="str">
        <f t="shared" si="68"/>
        <v/>
      </c>
      <c r="AB285" s="26" t="str">
        <f t="shared" si="68"/>
        <v/>
      </c>
      <c r="AC285" s="26" t="str">
        <f t="shared" si="68"/>
        <v/>
      </c>
      <c r="AD285" s="26" t="str">
        <f t="shared" si="68"/>
        <v/>
      </c>
      <c r="AE285" s="26" t="str">
        <f t="shared" si="68"/>
        <v/>
      </c>
      <c r="AF285" s="26">
        <f t="shared" si="68"/>
        <v>1</v>
      </c>
      <c r="AG285" s="26" t="str">
        <f t="shared" si="68"/>
        <v/>
      </c>
      <c r="AH285" s="26" t="str">
        <f t="shared" si="68"/>
        <v/>
      </c>
      <c r="AI285" s="26" t="str">
        <f t="shared" si="67"/>
        <v/>
      </c>
      <c r="AJ285" s="26" t="str">
        <f t="shared" si="67"/>
        <v/>
      </c>
      <c r="AK285" s="26" t="str">
        <f t="shared" si="67"/>
        <v/>
      </c>
      <c r="AL285" s="26" t="str">
        <f t="shared" si="67"/>
        <v/>
      </c>
      <c r="AM285" s="26" t="str">
        <f t="shared" si="67"/>
        <v/>
      </c>
      <c r="AN285" s="26" t="str">
        <f t="shared" si="67"/>
        <v/>
      </c>
      <c r="AO285" s="26" t="str">
        <f t="shared" si="67"/>
        <v/>
      </c>
      <c r="AP285" s="26" t="str">
        <f t="shared" si="67"/>
        <v/>
      </c>
      <c r="AQ285" s="26" t="str">
        <f t="shared" si="67"/>
        <v/>
      </c>
      <c r="AR285" s="26" t="str">
        <f t="shared" si="67"/>
        <v/>
      </c>
    </row>
    <row r="286" spans="1:44" x14ac:dyDescent="0.2">
      <c r="A286" s="24" t="s">
        <v>18</v>
      </c>
      <c r="B286" s="23">
        <f t="shared" si="65"/>
        <v>1</v>
      </c>
      <c r="C286" s="25" t="s">
        <v>833</v>
      </c>
      <c r="D286" s="26" t="str">
        <f t="shared" si="69"/>
        <v/>
      </c>
      <c r="E286" s="26" t="str">
        <f t="shared" si="69"/>
        <v/>
      </c>
      <c r="F286" s="26" t="str">
        <f t="shared" si="69"/>
        <v/>
      </c>
      <c r="G286" s="26" t="str">
        <f t="shared" si="69"/>
        <v/>
      </c>
      <c r="H286" s="26" t="str">
        <f t="shared" si="69"/>
        <v/>
      </c>
      <c r="I286" s="26" t="str">
        <f t="shared" si="69"/>
        <v/>
      </c>
      <c r="J286" s="26" t="str">
        <f t="shared" si="69"/>
        <v/>
      </c>
      <c r="K286" s="26" t="str">
        <f t="shared" si="69"/>
        <v/>
      </c>
      <c r="L286" s="26" t="str">
        <f t="shared" si="69"/>
        <v/>
      </c>
      <c r="M286" s="26" t="str">
        <f t="shared" si="69"/>
        <v/>
      </c>
      <c r="N286" s="26" t="str">
        <f t="shared" si="69"/>
        <v/>
      </c>
      <c r="O286" s="26" t="str">
        <f t="shared" si="69"/>
        <v/>
      </c>
      <c r="P286" s="26" t="str">
        <f t="shared" si="69"/>
        <v/>
      </c>
      <c r="Q286" s="26" t="str">
        <f t="shared" si="69"/>
        <v/>
      </c>
      <c r="R286" s="26" t="str">
        <f t="shared" si="69"/>
        <v/>
      </c>
      <c r="S286" s="26" t="str">
        <f t="shared" si="69"/>
        <v/>
      </c>
      <c r="T286" s="26" t="str">
        <f t="shared" si="68"/>
        <v/>
      </c>
      <c r="U286" s="26" t="str">
        <f t="shared" si="68"/>
        <v/>
      </c>
      <c r="V286" s="26" t="str">
        <f t="shared" si="68"/>
        <v/>
      </c>
      <c r="W286" s="26" t="str">
        <f t="shared" si="68"/>
        <v/>
      </c>
      <c r="X286" s="26" t="str">
        <f t="shared" si="68"/>
        <v/>
      </c>
      <c r="Y286" s="26" t="str">
        <f t="shared" si="68"/>
        <v/>
      </c>
      <c r="Z286" s="26" t="str">
        <f t="shared" si="68"/>
        <v/>
      </c>
      <c r="AA286" s="26" t="str">
        <f t="shared" si="68"/>
        <v/>
      </c>
      <c r="AB286" s="26" t="str">
        <f t="shared" si="68"/>
        <v/>
      </c>
      <c r="AC286" s="26" t="str">
        <f t="shared" si="68"/>
        <v/>
      </c>
      <c r="AD286" s="26" t="str">
        <f t="shared" si="68"/>
        <v/>
      </c>
      <c r="AE286" s="26" t="str">
        <f t="shared" si="68"/>
        <v/>
      </c>
      <c r="AF286" s="26" t="str">
        <f t="shared" si="68"/>
        <v/>
      </c>
      <c r="AG286" s="26" t="str">
        <f t="shared" si="68"/>
        <v/>
      </c>
      <c r="AH286" s="26" t="str">
        <f t="shared" si="68"/>
        <v/>
      </c>
      <c r="AI286" s="26" t="str">
        <f t="shared" si="67"/>
        <v/>
      </c>
      <c r="AJ286" s="26" t="str">
        <f t="shared" si="67"/>
        <v/>
      </c>
      <c r="AK286" s="26" t="str">
        <f t="shared" si="67"/>
        <v/>
      </c>
      <c r="AL286" s="26" t="str">
        <f t="shared" si="67"/>
        <v/>
      </c>
      <c r="AM286" s="26" t="str">
        <f t="shared" si="67"/>
        <v/>
      </c>
      <c r="AN286" s="26">
        <f t="shared" si="67"/>
        <v>1</v>
      </c>
      <c r="AO286" s="26" t="str">
        <f t="shared" si="67"/>
        <v/>
      </c>
      <c r="AP286" s="26" t="str">
        <f t="shared" si="67"/>
        <v/>
      </c>
      <c r="AQ286" s="26" t="str">
        <f t="shared" si="67"/>
        <v/>
      </c>
      <c r="AR286" s="26" t="str">
        <f t="shared" si="67"/>
        <v/>
      </c>
    </row>
    <row r="287" spans="1:44" x14ac:dyDescent="0.2">
      <c r="A287" s="24" t="s">
        <v>840</v>
      </c>
      <c r="B287" s="23">
        <f t="shared" si="65"/>
        <v>1</v>
      </c>
      <c r="C287" s="25" t="s">
        <v>824</v>
      </c>
      <c r="D287" s="26" t="str">
        <f t="shared" si="69"/>
        <v/>
      </c>
      <c r="E287" s="26" t="str">
        <f t="shared" si="69"/>
        <v/>
      </c>
      <c r="F287" s="26" t="str">
        <f t="shared" si="69"/>
        <v/>
      </c>
      <c r="G287" s="26" t="str">
        <f t="shared" si="69"/>
        <v/>
      </c>
      <c r="H287" s="26" t="str">
        <f t="shared" si="69"/>
        <v/>
      </c>
      <c r="I287" s="26" t="str">
        <f t="shared" si="69"/>
        <v/>
      </c>
      <c r="J287" s="26" t="str">
        <f t="shared" si="69"/>
        <v/>
      </c>
      <c r="K287" s="26" t="str">
        <f t="shared" si="69"/>
        <v/>
      </c>
      <c r="L287" s="26" t="str">
        <f t="shared" si="69"/>
        <v/>
      </c>
      <c r="M287" s="26" t="str">
        <f t="shared" si="69"/>
        <v/>
      </c>
      <c r="N287" s="26" t="str">
        <f t="shared" si="69"/>
        <v/>
      </c>
      <c r="O287" s="26" t="str">
        <f t="shared" si="69"/>
        <v/>
      </c>
      <c r="P287" s="26" t="str">
        <f t="shared" si="69"/>
        <v/>
      </c>
      <c r="Q287" s="26" t="str">
        <f t="shared" si="69"/>
        <v/>
      </c>
      <c r="R287" s="26" t="str">
        <f t="shared" si="69"/>
        <v/>
      </c>
      <c r="S287" s="26" t="str">
        <f t="shared" si="69"/>
        <v/>
      </c>
      <c r="T287" s="26" t="str">
        <f t="shared" si="68"/>
        <v/>
      </c>
      <c r="U287" s="26" t="str">
        <f t="shared" si="68"/>
        <v/>
      </c>
      <c r="V287" s="26" t="str">
        <f t="shared" si="68"/>
        <v/>
      </c>
      <c r="W287" s="26" t="str">
        <f t="shared" si="68"/>
        <v/>
      </c>
      <c r="X287" s="26" t="str">
        <f t="shared" si="68"/>
        <v/>
      </c>
      <c r="Y287" s="26" t="str">
        <f t="shared" si="68"/>
        <v/>
      </c>
      <c r="Z287" s="26" t="str">
        <f t="shared" si="68"/>
        <v/>
      </c>
      <c r="AA287" s="26" t="str">
        <f t="shared" si="68"/>
        <v/>
      </c>
      <c r="AB287" s="26">
        <f t="shared" si="68"/>
        <v>1</v>
      </c>
      <c r="AC287" s="26" t="str">
        <f t="shared" si="68"/>
        <v/>
      </c>
      <c r="AD287" s="26" t="str">
        <f t="shared" si="68"/>
        <v/>
      </c>
      <c r="AE287" s="26" t="str">
        <f t="shared" si="68"/>
        <v/>
      </c>
      <c r="AF287" s="26" t="str">
        <f t="shared" si="68"/>
        <v/>
      </c>
      <c r="AG287" s="26" t="str">
        <f t="shared" si="68"/>
        <v/>
      </c>
      <c r="AH287" s="26" t="str">
        <f t="shared" si="68"/>
        <v/>
      </c>
      <c r="AI287" s="26" t="str">
        <f t="shared" si="67"/>
        <v/>
      </c>
      <c r="AJ287" s="26" t="str">
        <f t="shared" si="67"/>
        <v/>
      </c>
      <c r="AK287" s="26" t="str">
        <f t="shared" si="67"/>
        <v/>
      </c>
      <c r="AL287" s="26" t="str">
        <f t="shared" si="67"/>
        <v/>
      </c>
      <c r="AM287" s="26" t="str">
        <f t="shared" si="67"/>
        <v/>
      </c>
      <c r="AN287" s="26" t="str">
        <f t="shared" si="67"/>
        <v/>
      </c>
      <c r="AO287" s="26" t="str">
        <f t="shared" si="67"/>
        <v/>
      </c>
      <c r="AP287" s="26" t="str">
        <f t="shared" si="67"/>
        <v/>
      </c>
      <c r="AQ287" s="26" t="str">
        <f t="shared" si="67"/>
        <v/>
      </c>
      <c r="AR287" s="26" t="str">
        <f t="shared" si="67"/>
        <v/>
      </c>
    </row>
    <row r="288" spans="1:44" x14ac:dyDescent="0.2">
      <c r="A288" s="24" t="s">
        <v>80</v>
      </c>
      <c r="B288" s="23">
        <f t="shared" si="65"/>
        <v>5</v>
      </c>
      <c r="C288" s="25" t="s">
        <v>1424</v>
      </c>
      <c r="D288" s="26" t="str">
        <f t="shared" si="69"/>
        <v/>
      </c>
      <c r="E288" s="26">
        <f t="shared" si="69"/>
        <v>1</v>
      </c>
      <c r="F288" s="26">
        <f t="shared" si="69"/>
        <v>1</v>
      </c>
      <c r="G288" s="26">
        <f t="shared" si="69"/>
        <v>1</v>
      </c>
      <c r="H288" s="26" t="str">
        <f t="shared" si="69"/>
        <v/>
      </c>
      <c r="I288" s="26" t="str">
        <f t="shared" si="69"/>
        <v/>
      </c>
      <c r="J288" s="26" t="str">
        <f t="shared" si="69"/>
        <v/>
      </c>
      <c r="K288" s="26" t="str">
        <f t="shared" si="69"/>
        <v/>
      </c>
      <c r="L288" s="26" t="str">
        <f t="shared" si="69"/>
        <v/>
      </c>
      <c r="M288" s="26" t="str">
        <f t="shared" si="69"/>
        <v/>
      </c>
      <c r="N288" s="26">
        <f t="shared" si="69"/>
        <v>1</v>
      </c>
      <c r="O288" s="26">
        <f t="shared" si="69"/>
        <v>1</v>
      </c>
      <c r="P288" s="26" t="str">
        <f t="shared" si="69"/>
        <v/>
      </c>
      <c r="Q288" s="26" t="str">
        <f t="shared" si="69"/>
        <v/>
      </c>
      <c r="R288" s="26" t="str">
        <f t="shared" si="69"/>
        <v/>
      </c>
      <c r="S288" s="26" t="str">
        <f t="shared" si="69"/>
        <v/>
      </c>
      <c r="T288" s="26" t="str">
        <f t="shared" si="68"/>
        <v/>
      </c>
      <c r="U288" s="26" t="str">
        <f t="shared" si="68"/>
        <v/>
      </c>
      <c r="V288" s="26" t="str">
        <f t="shared" si="68"/>
        <v/>
      </c>
      <c r="W288" s="26" t="str">
        <f t="shared" si="68"/>
        <v/>
      </c>
      <c r="X288" s="26" t="str">
        <f t="shared" si="68"/>
        <v/>
      </c>
      <c r="Y288" s="26" t="str">
        <f t="shared" si="68"/>
        <v/>
      </c>
      <c r="Z288" s="26" t="str">
        <f t="shared" si="68"/>
        <v/>
      </c>
      <c r="AA288" s="26" t="str">
        <f t="shared" si="68"/>
        <v/>
      </c>
      <c r="AB288" s="26" t="str">
        <f t="shared" si="68"/>
        <v/>
      </c>
      <c r="AC288" s="26" t="str">
        <f t="shared" si="68"/>
        <v/>
      </c>
      <c r="AD288" s="26" t="str">
        <f t="shared" si="68"/>
        <v/>
      </c>
      <c r="AE288" s="26" t="str">
        <f t="shared" si="68"/>
        <v/>
      </c>
      <c r="AF288" s="26" t="str">
        <f t="shared" si="68"/>
        <v/>
      </c>
      <c r="AG288" s="26" t="str">
        <f t="shared" si="68"/>
        <v/>
      </c>
      <c r="AH288" s="26" t="str">
        <f t="shared" si="68"/>
        <v/>
      </c>
      <c r="AI288" s="26" t="str">
        <f t="shared" si="67"/>
        <v/>
      </c>
      <c r="AJ288" s="26" t="str">
        <f t="shared" si="67"/>
        <v/>
      </c>
      <c r="AK288" s="26" t="str">
        <f t="shared" si="67"/>
        <v/>
      </c>
      <c r="AL288" s="26" t="str">
        <f t="shared" si="67"/>
        <v/>
      </c>
      <c r="AM288" s="26" t="str">
        <f t="shared" si="67"/>
        <v/>
      </c>
      <c r="AN288" s="26" t="str">
        <f t="shared" si="67"/>
        <v/>
      </c>
      <c r="AO288" s="26" t="str">
        <f t="shared" si="67"/>
        <v/>
      </c>
      <c r="AP288" s="26" t="str">
        <f t="shared" si="67"/>
        <v/>
      </c>
      <c r="AQ288" s="26" t="str">
        <f t="shared" si="67"/>
        <v/>
      </c>
      <c r="AR288" s="26" t="str">
        <f t="shared" si="67"/>
        <v/>
      </c>
    </row>
    <row r="289" spans="1:44" x14ac:dyDescent="0.2">
      <c r="A289" s="46" t="s">
        <v>227</v>
      </c>
      <c r="B289" s="23">
        <f t="shared" si="65"/>
        <v>2</v>
      </c>
      <c r="C289" s="25" t="s">
        <v>1326</v>
      </c>
      <c r="D289" s="26" t="str">
        <f t="shared" si="69"/>
        <v/>
      </c>
      <c r="E289" s="26" t="str">
        <f t="shared" si="69"/>
        <v/>
      </c>
      <c r="F289" s="26" t="str">
        <f t="shared" si="69"/>
        <v/>
      </c>
      <c r="G289" s="26" t="str">
        <f t="shared" si="69"/>
        <v/>
      </c>
      <c r="H289" s="26" t="str">
        <f t="shared" si="69"/>
        <v/>
      </c>
      <c r="I289" s="26" t="str">
        <f t="shared" si="69"/>
        <v/>
      </c>
      <c r="J289" s="26" t="str">
        <f t="shared" si="69"/>
        <v/>
      </c>
      <c r="K289" s="26" t="str">
        <f t="shared" si="69"/>
        <v/>
      </c>
      <c r="L289" s="26" t="str">
        <f t="shared" si="69"/>
        <v/>
      </c>
      <c r="M289" s="26" t="str">
        <f t="shared" si="69"/>
        <v/>
      </c>
      <c r="N289" s="26" t="str">
        <f t="shared" si="69"/>
        <v/>
      </c>
      <c r="O289" s="26" t="str">
        <f t="shared" si="69"/>
        <v/>
      </c>
      <c r="P289" s="26" t="str">
        <f t="shared" si="69"/>
        <v/>
      </c>
      <c r="Q289" s="26" t="str">
        <f t="shared" si="69"/>
        <v/>
      </c>
      <c r="R289" s="26" t="str">
        <f t="shared" si="69"/>
        <v/>
      </c>
      <c r="S289" s="26" t="str">
        <f t="shared" si="69"/>
        <v/>
      </c>
      <c r="T289" s="26" t="str">
        <f t="shared" si="68"/>
        <v/>
      </c>
      <c r="U289" s="26" t="str">
        <f t="shared" si="68"/>
        <v/>
      </c>
      <c r="V289" s="26" t="str">
        <f t="shared" si="68"/>
        <v/>
      </c>
      <c r="W289" s="26" t="str">
        <f t="shared" si="68"/>
        <v/>
      </c>
      <c r="X289" s="26" t="str">
        <f t="shared" si="68"/>
        <v/>
      </c>
      <c r="Y289" s="26" t="str">
        <f t="shared" si="68"/>
        <v/>
      </c>
      <c r="Z289" s="26" t="str">
        <f t="shared" si="68"/>
        <v/>
      </c>
      <c r="AA289" s="26" t="str">
        <f t="shared" si="68"/>
        <v/>
      </c>
      <c r="AB289" s="26" t="str">
        <f t="shared" si="68"/>
        <v/>
      </c>
      <c r="AC289" s="26" t="str">
        <f t="shared" si="68"/>
        <v/>
      </c>
      <c r="AD289" s="26" t="str">
        <f t="shared" si="68"/>
        <v/>
      </c>
      <c r="AE289" s="26" t="str">
        <f t="shared" si="68"/>
        <v/>
      </c>
      <c r="AF289" s="26" t="str">
        <f t="shared" si="68"/>
        <v/>
      </c>
      <c r="AG289" s="26" t="str">
        <f t="shared" si="68"/>
        <v/>
      </c>
      <c r="AH289" s="26" t="str">
        <f t="shared" si="68"/>
        <v/>
      </c>
      <c r="AI289" s="26" t="str">
        <f t="shared" si="67"/>
        <v/>
      </c>
      <c r="AJ289" s="26" t="str">
        <f t="shared" si="67"/>
        <v/>
      </c>
      <c r="AK289" s="26" t="str">
        <f t="shared" si="67"/>
        <v/>
      </c>
      <c r="AL289" s="26">
        <f t="shared" si="67"/>
        <v>1</v>
      </c>
      <c r="AM289" s="26" t="str">
        <f t="shared" si="67"/>
        <v/>
      </c>
      <c r="AN289" s="26" t="str">
        <f t="shared" si="67"/>
        <v/>
      </c>
      <c r="AO289" s="26" t="str">
        <f t="shared" si="67"/>
        <v/>
      </c>
      <c r="AP289" s="26" t="str">
        <f t="shared" si="67"/>
        <v/>
      </c>
      <c r="AQ289" s="26">
        <f t="shared" si="67"/>
        <v>1</v>
      </c>
      <c r="AR289" s="26" t="str">
        <f t="shared" si="67"/>
        <v/>
      </c>
    </row>
    <row r="290" spans="1:44" x14ac:dyDescent="0.2">
      <c r="A290" s="24" t="s">
        <v>228</v>
      </c>
      <c r="B290" s="23">
        <f t="shared" si="65"/>
        <v>21</v>
      </c>
      <c r="C290" s="25" t="s">
        <v>1425</v>
      </c>
      <c r="D290" s="26" t="str">
        <f t="shared" si="69"/>
        <v/>
      </c>
      <c r="E290" s="26">
        <f t="shared" si="69"/>
        <v>1</v>
      </c>
      <c r="F290" s="26" t="str">
        <f t="shared" si="69"/>
        <v/>
      </c>
      <c r="G290" s="26">
        <f t="shared" si="69"/>
        <v>1</v>
      </c>
      <c r="H290" s="26" t="str">
        <f t="shared" si="69"/>
        <v/>
      </c>
      <c r="I290" s="26" t="str">
        <f t="shared" si="69"/>
        <v/>
      </c>
      <c r="J290" s="26" t="str">
        <f t="shared" si="69"/>
        <v/>
      </c>
      <c r="K290" s="26" t="str">
        <f t="shared" si="69"/>
        <v/>
      </c>
      <c r="L290" s="26">
        <f t="shared" si="69"/>
        <v>1</v>
      </c>
      <c r="M290" s="26" t="str">
        <f t="shared" si="69"/>
        <v/>
      </c>
      <c r="N290" s="26">
        <f t="shared" si="69"/>
        <v>1</v>
      </c>
      <c r="O290" s="26">
        <f t="shared" si="69"/>
        <v>1</v>
      </c>
      <c r="P290" s="26" t="str">
        <f t="shared" si="69"/>
        <v/>
      </c>
      <c r="Q290" s="26">
        <f t="shared" si="69"/>
        <v>1</v>
      </c>
      <c r="R290" s="26" t="str">
        <f t="shared" si="69"/>
        <v/>
      </c>
      <c r="S290" s="26" t="str">
        <f t="shared" si="69"/>
        <v/>
      </c>
      <c r="T290" s="26">
        <f t="shared" si="68"/>
        <v>1</v>
      </c>
      <c r="U290" s="26" t="str">
        <f t="shared" si="68"/>
        <v/>
      </c>
      <c r="V290" s="26" t="str">
        <f t="shared" si="68"/>
        <v/>
      </c>
      <c r="W290" s="26">
        <f t="shared" si="68"/>
        <v>1</v>
      </c>
      <c r="X290" s="26" t="str">
        <f t="shared" si="68"/>
        <v/>
      </c>
      <c r="Y290" s="26">
        <f t="shared" si="68"/>
        <v>1</v>
      </c>
      <c r="Z290" s="26">
        <f t="shared" si="68"/>
        <v>1</v>
      </c>
      <c r="AA290" s="26">
        <f t="shared" si="68"/>
        <v>1</v>
      </c>
      <c r="AB290" s="26">
        <f t="shared" si="68"/>
        <v>1</v>
      </c>
      <c r="AC290" s="26">
        <f t="shared" si="68"/>
        <v>1</v>
      </c>
      <c r="AD290" s="26">
        <f t="shared" si="68"/>
        <v>1</v>
      </c>
      <c r="AE290" s="26" t="str">
        <f t="shared" si="68"/>
        <v/>
      </c>
      <c r="AF290" s="26" t="str">
        <f t="shared" si="68"/>
        <v/>
      </c>
      <c r="AG290" s="26" t="str">
        <f t="shared" si="68"/>
        <v/>
      </c>
      <c r="AH290" s="26" t="str">
        <f t="shared" si="68"/>
        <v/>
      </c>
      <c r="AI290" s="26">
        <f t="shared" si="67"/>
        <v>1</v>
      </c>
      <c r="AJ290" s="26">
        <f t="shared" si="67"/>
        <v>1</v>
      </c>
      <c r="AK290" s="26" t="str">
        <f t="shared" si="67"/>
        <v/>
      </c>
      <c r="AL290" s="26">
        <f t="shared" si="67"/>
        <v>1</v>
      </c>
      <c r="AM290" s="26">
        <f t="shared" si="67"/>
        <v>1</v>
      </c>
      <c r="AN290" s="26">
        <f t="shared" si="67"/>
        <v>1</v>
      </c>
      <c r="AO290" s="26" t="str">
        <f t="shared" si="67"/>
        <v/>
      </c>
      <c r="AP290" s="26">
        <f t="shared" si="67"/>
        <v>1</v>
      </c>
      <c r="AQ290" s="26">
        <f t="shared" si="67"/>
        <v>1</v>
      </c>
      <c r="AR290" s="26" t="str">
        <f t="shared" si="67"/>
        <v/>
      </c>
    </row>
    <row r="291" spans="1:44" x14ac:dyDescent="0.2">
      <c r="A291" s="24" t="s">
        <v>229</v>
      </c>
      <c r="B291" s="23">
        <f t="shared" si="65"/>
        <v>23</v>
      </c>
      <c r="C291" s="25" t="s">
        <v>1580</v>
      </c>
      <c r="D291" s="26">
        <f t="shared" si="69"/>
        <v>1</v>
      </c>
      <c r="E291" s="26">
        <f t="shared" si="69"/>
        <v>1</v>
      </c>
      <c r="F291" s="26">
        <f t="shared" si="69"/>
        <v>1</v>
      </c>
      <c r="G291" s="26">
        <f t="shared" si="69"/>
        <v>1</v>
      </c>
      <c r="H291" s="26" t="str">
        <f t="shared" si="69"/>
        <v/>
      </c>
      <c r="I291" s="26">
        <f t="shared" si="69"/>
        <v>1</v>
      </c>
      <c r="J291" s="26" t="str">
        <f t="shared" si="69"/>
        <v/>
      </c>
      <c r="K291" s="26" t="str">
        <f t="shared" si="69"/>
        <v/>
      </c>
      <c r="L291" s="26">
        <f t="shared" si="69"/>
        <v>1</v>
      </c>
      <c r="M291" s="26">
        <f t="shared" si="69"/>
        <v>1</v>
      </c>
      <c r="N291" s="26">
        <f t="shared" si="69"/>
        <v>1</v>
      </c>
      <c r="O291" s="26">
        <f t="shared" si="69"/>
        <v>1</v>
      </c>
      <c r="P291" s="26">
        <f t="shared" si="69"/>
        <v>1</v>
      </c>
      <c r="Q291" s="26">
        <f t="shared" si="69"/>
        <v>1</v>
      </c>
      <c r="R291" s="26">
        <f t="shared" si="69"/>
        <v>1</v>
      </c>
      <c r="S291" s="26">
        <f t="shared" si="69"/>
        <v>1</v>
      </c>
      <c r="T291" s="26" t="str">
        <f t="shared" si="68"/>
        <v/>
      </c>
      <c r="U291" s="26">
        <f t="shared" si="68"/>
        <v>1</v>
      </c>
      <c r="V291" s="26">
        <f t="shared" si="68"/>
        <v>1</v>
      </c>
      <c r="W291" s="26" t="str">
        <f t="shared" si="68"/>
        <v/>
      </c>
      <c r="X291" s="26">
        <f t="shared" si="68"/>
        <v>1</v>
      </c>
      <c r="Y291" s="26" t="str">
        <f t="shared" si="68"/>
        <v/>
      </c>
      <c r="Z291" s="26" t="str">
        <f t="shared" si="68"/>
        <v/>
      </c>
      <c r="AA291" s="26">
        <f t="shared" si="68"/>
        <v>1</v>
      </c>
      <c r="AB291" s="26">
        <f t="shared" si="68"/>
        <v>1</v>
      </c>
      <c r="AC291" s="26" t="str">
        <f t="shared" si="68"/>
        <v/>
      </c>
      <c r="AD291" s="26">
        <f t="shared" si="68"/>
        <v>1</v>
      </c>
      <c r="AE291" s="26">
        <f t="shared" si="68"/>
        <v>1</v>
      </c>
      <c r="AF291" s="26" t="str">
        <f t="shared" si="68"/>
        <v/>
      </c>
      <c r="AG291" s="26" t="str">
        <f t="shared" si="68"/>
        <v/>
      </c>
      <c r="AH291" s="26" t="str">
        <f t="shared" si="68"/>
        <v/>
      </c>
      <c r="AI291" s="26" t="str">
        <f t="shared" si="67"/>
        <v/>
      </c>
      <c r="AJ291" s="26" t="str">
        <f t="shared" si="67"/>
        <v/>
      </c>
      <c r="AK291" s="26">
        <f t="shared" si="67"/>
        <v>1</v>
      </c>
      <c r="AL291" s="26">
        <f t="shared" si="67"/>
        <v>1</v>
      </c>
      <c r="AM291" s="26" t="str">
        <f t="shared" si="67"/>
        <v/>
      </c>
      <c r="AN291" s="26" t="str">
        <f t="shared" si="67"/>
        <v/>
      </c>
      <c r="AO291" s="26" t="str">
        <f t="shared" si="67"/>
        <v/>
      </c>
      <c r="AP291" s="26" t="str">
        <f t="shared" si="67"/>
        <v/>
      </c>
      <c r="AQ291" s="26" t="str">
        <f t="shared" si="67"/>
        <v/>
      </c>
      <c r="AR291" s="26">
        <f t="shared" si="67"/>
        <v>1</v>
      </c>
    </row>
    <row r="292" spans="1:44" x14ac:dyDescent="0.2">
      <c r="A292" s="24" t="s">
        <v>230</v>
      </c>
      <c r="B292" s="23">
        <f t="shared" si="65"/>
        <v>35</v>
      </c>
      <c r="C292" s="25" t="s">
        <v>1426</v>
      </c>
      <c r="D292" s="26">
        <f t="shared" si="69"/>
        <v>1</v>
      </c>
      <c r="E292" s="26">
        <f t="shared" si="69"/>
        <v>1</v>
      </c>
      <c r="F292" s="26">
        <f t="shared" si="69"/>
        <v>1</v>
      </c>
      <c r="G292" s="26">
        <f t="shared" si="69"/>
        <v>1</v>
      </c>
      <c r="H292" s="26">
        <f t="shared" si="69"/>
        <v>1</v>
      </c>
      <c r="I292" s="26" t="str">
        <f t="shared" si="69"/>
        <v/>
      </c>
      <c r="J292" s="26" t="str">
        <f t="shared" si="69"/>
        <v/>
      </c>
      <c r="K292" s="26">
        <f t="shared" si="69"/>
        <v>1</v>
      </c>
      <c r="L292" s="26">
        <f t="shared" si="69"/>
        <v>1</v>
      </c>
      <c r="M292" s="26" t="str">
        <f t="shared" si="69"/>
        <v/>
      </c>
      <c r="N292" s="26">
        <f t="shared" si="69"/>
        <v>1</v>
      </c>
      <c r="O292" s="26">
        <f t="shared" si="69"/>
        <v>1</v>
      </c>
      <c r="P292" s="26">
        <f t="shared" si="69"/>
        <v>1</v>
      </c>
      <c r="Q292" s="26">
        <f t="shared" si="69"/>
        <v>1</v>
      </c>
      <c r="R292" s="26">
        <f t="shared" si="69"/>
        <v>1</v>
      </c>
      <c r="S292" s="26">
        <f t="shared" si="69"/>
        <v>1</v>
      </c>
      <c r="T292" s="26">
        <f t="shared" si="68"/>
        <v>1</v>
      </c>
      <c r="U292" s="26">
        <f t="shared" si="68"/>
        <v>1</v>
      </c>
      <c r="V292" s="26" t="str">
        <f t="shared" si="68"/>
        <v/>
      </c>
      <c r="W292" s="26" t="str">
        <f t="shared" si="68"/>
        <v/>
      </c>
      <c r="X292" s="26">
        <f t="shared" si="68"/>
        <v>1</v>
      </c>
      <c r="Y292" s="26">
        <f t="shared" si="68"/>
        <v>1</v>
      </c>
      <c r="Z292" s="26">
        <f t="shared" si="68"/>
        <v>1</v>
      </c>
      <c r="AA292" s="26">
        <f t="shared" si="68"/>
        <v>1</v>
      </c>
      <c r="AB292" s="26">
        <f t="shared" si="68"/>
        <v>1</v>
      </c>
      <c r="AC292" s="26">
        <f t="shared" si="68"/>
        <v>1</v>
      </c>
      <c r="AD292" s="26">
        <f t="shared" si="68"/>
        <v>1</v>
      </c>
      <c r="AE292" s="26">
        <f t="shared" si="68"/>
        <v>1</v>
      </c>
      <c r="AF292" s="26">
        <f t="shared" si="68"/>
        <v>1</v>
      </c>
      <c r="AG292" s="26">
        <f t="shared" si="68"/>
        <v>1</v>
      </c>
      <c r="AH292" s="26" t="str">
        <f t="shared" si="68"/>
        <v/>
      </c>
      <c r="AI292" s="26">
        <f t="shared" si="67"/>
        <v>1</v>
      </c>
      <c r="AJ292" s="26">
        <f t="shared" si="67"/>
        <v>1</v>
      </c>
      <c r="AK292" s="26">
        <f t="shared" si="67"/>
        <v>1</v>
      </c>
      <c r="AL292" s="26">
        <f t="shared" si="67"/>
        <v>1</v>
      </c>
      <c r="AM292" s="26">
        <f t="shared" si="67"/>
        <v>1</v>
      </c>
      <c r="AN292" s="26">
        <f t="shared" si="67"/>
        <v>1</v>
      </c>
      <c r="AO292" s="26">
        <f t="shared" si="67"/>
        <v>1</v>
      </c>
      <c r="AP292" s="26">
        <f t="shared" si="67"/>
        <v>1</v>
      </c>
      <c r="AQ292" s="26">
        <f t="shared" si="67"/>
        <v>1</v>
      </c>
      <c r="AR292" s="26">
        <f t="shared" si="67"/>
        <v>1</v>
      </c>
    </row>
    <row r="293" spans="1:44" x14ac:dyDescent="0.2">
      <c r="A293" s="24" t="s">
        <v>231</v>
      </c>
      <c r="B293" s="23">
        <f t="shared" si="65"/>
        <v>41</v>
      </c>
      <c r="C293" s="25" t="s">
        <v>808</v>
      </c>
      <c r="D293" s="26">
        <f t="shared" si="69"/>
        <v>1</v>
      </c>
      <c r="E293" s="26">
        <f t="shared" si="69"/>
        <v>1</v>
      </c>
      <c r="F293" s="26">
        <f t="shared" si="69"/>
        <v>1</v>
      </c>
      <c r="G293" s="26">
        <f t="shared" si="69"/>
        <v>1</v>
      </c>
      <c r="H293" s="26">
        <f t="shared" si="69"/>
        <v>1</v>
      </c>
      <c r="I293" s="26">
        <f t="shared" si="69"/>
        <v>1</v>
      </c>
      <c r="J293" s="26">
        <f t="shared" si="69"/>
        <v>1</v>
      </c>
      <c r="K293" s="26">
        <f t="shared" si="69"/>
        <v>1</v>
      </c>
      <c r="L293" s="26">
        <f t="shared" si="69"/>
        <v>1</v>
      </c>
      <c r="M293" s="26">
        <f t="shared" si="69"/>
        <v>1</v>
      </c>
      <c r="N293" s="26">
        <f t="shared" si="69"/>
        <v>1</v>
      </c>
      <c r="O293" s="26">
        <f t="shared" si="69"/>
        <v>1</v>
      </c>
      <c r="P293" s="26">
        <f t="shared" si="69"/>
        <v>1</v>
      </c>
      <c r="Q293" s="26">
        <f t="shared" si="69"/>
        <v>1</v>
      </c>
      <c r="R293" s="26">
        <f t="shared" si="69"/>
        <v>1</v>
      </c>
      <c r="S293" s="26">
        <f t="shared" si="69"/>
        <v>1</v>
      </c>
      <c r="T293" s="26">
        <f t="shared" si="68"/>
        <v>1</v>
      </c>
      <c r="U293" s="26">
        <f t="shared" si="68"/>
        <v>1</v>
      </c>
      <c r="V293" s="26">
        <f t="shared" si="68"/>
        <v>1</v>
      </c>
      <c r="W293" s="26">
        <f t="shared" si="68"/>
        <v>1</v>
      </c>
      <c r="X293" s="26">
        <f t="shared" si="68"/>
        <v>1</v>
      </c>
      <c r="Y293" s="26">
        <f t="shared" si="68"/>
        <v>1</v>
      </c>
      <c r="Z293" s="26">
        <f t="shared" si="68"/>
        <v>1</v>
      </c>
      <c r="AA293" s="26">
        <f t="shared" si="68"/>
        <v>1</v>
      </c>
      <c r="AB293" s="26">
        <f t="shared" si="68"/>
        <v>1</v>
      </c>
      <c r="AC293" s="26">
        <f t="shared" si="68"/>
        <v>1</v>
      </c>
      <c r="AD293" s="26">
        <f t="shared" si="68"/>
        <v>1</v>
      </c>
      <c r="AE293" s="26">
        <f t="shared" si="68"/>
        <v>1</v>
      </c>
      <c r="AF293" s="26">
        <f t="shared" si="68"/>
        <v>1</v>
      </c>
      <c r="AG293" s="26">
        <f t="shared" si="68"/>
        <v>1</v>
      </c>
      <c r="AH293" s="26">
        <f t="shared" si="68"/>
        <v>1</v>
      </c>
      <c r="AI293" s="26">
        <f t="shared" si="67"/>
        <v>1</v>
      </c>
      <c r="AJ293" s="26">
        <f t="shared" si="67"/>
        <v>1</v>
      </c>
      <c r="AK293" s="26">
        <f t="shared" si="67"/>
        <v>1</v>
      </c>
      <c r="AL293" s="26">
        <f t="shared" si="67"/>
        <v>1</v>
      </c>
      <c r="AM293" s="26">
        <f t="shared" si="67"/>
        <v>1</v>
      </c>
      <c r="AN293" s="26">
        <f t="shared" si="67"/>
        <v>1</v>
      </c>
      <c r="AO293" s="26">
        <f t="shared" si="67"/>
        <v>1</v>
      </c>
      <c r="AP293" s="26">
        <f t="shared" si="67"/>
        <v>1</v>
      </c>
      <c r="AQ293" s="26">
        <f t="shared" si="67"/>
        <v>1</v>
      </c>
      <c r="AR293" s="26">
        <f t="shared" si="67"/>
        <v>1</v>
      </c>
    </row>
    <row r="308" x14ac:dyDescent="0.2"/>
    <row r="1828" x14ac:dyDescent="0.2"/>
    <row r="1829" x14ac:dyDescent="0.2"/>
    <row r="1841" x14ac:dyDescent="0.2"/>
    <row r="1842" x14ac:dyDescent="0.2"/>
    <row r="1843" x14ac:dyDescent="0.2"/>
    <row r="1844" x14ac:dyDescent="0.2"/>
    <row r="1845" ht="14.25" hidden="1" customHeight="1" x14ac:dyDescent="0.2"/>
    <row r="1846" x14ac:dyDescent="0.2"/>
  </sheetData>
  <sheetProtection algorithmName="SHA-512" hashValue="MVODjBFMoEnBPQtRiaAi+jWaLwSgSaD8thot8lDD/DJZycqLcOTXqG7e16tzF/QaJ5L3Jc+oSum5EkALKt7RRg==" saltValue="V3F6+Qxp/FHG2gTz8gnsag==" spinCount="100000" sheet="1" formatCells="0" formatColumns="0" formatRows="0" autoFilter="0"/>
  <autoFilter ref="A2:AR293" xr:uid="{AA764A2E-9BE0-42B9-ABCD-FED6AB063313}">
    <sortState xmlns:xlrd2="http://schemas.microsoft.com/office/spreadsheetml/2017/richdata2" ref="A4:AR293">
      <sortCondition descending="1" ref="A2:A293"/>
    </sortState>
  </autoFilter>
  <conditionalFormatting sqref="D1:AR1048576">
    <cfRule type="cellIs" dxfId="1" priority="2" operator="equal">
      <formula>1</formula>
    </cfRule>
  </conditionalFormatting>
  <conditionalFormatting sqref="D3:AR29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8201-8E41-49B1-BBD1-4A8A3D3C1CAD}">
  <sheetPr>
    <tabColor theme="8" tint="-0.249977111117893"/>
  </sheetPr>
  <dimension ref="A1:B42"/>
  <sheetViews>
    <sheetView showGridLines="0" showRowColHeaders="0" workbookViewId="0">
      <pane ySplit="1" topLeftCell="A2" activePane="bottomLeft" state="frozen"/>
      <selection pane="bottomLeft"/>
    </sheetView>
  </sheetViews>
  <sheetFormatPr defaultColWidth="0" defaultRowHeight="14.25" zeroHeight="1" x14ac:dyDescent="0.2"/>
  <cols>
    <col min="1" max="1" width="7.5703125" style="9" bestFit="1" customWidth="1"/>
    <col min="2" max="2" width="22.7109375" style="9" bestFit="1" customWidth="1"/>
    <col min="3" max="16384" width="9.140625" hidden="1"/>
  </cols>
  <sheetData>
    <row r="1" spans="1:2" ht="15" x14ac:dyDescent="0.2">
      <c r="A1" s="31" t="s">
        <v>665</v>
      </c>
      <c r="B1" s="31" t="s">
        <v>666</v>
      </c>
    </row>
    <row r="2" spans="1:2" ht="15" x14ac:dyDescent="0.2">
      <c r="A2" s="33">
        <v>72</v>
      </c>
      <c r="B2" s="32" t="s">
        <v>667</v>
      </c>
    </row>
    <row r="3" spans="1:2" ht="15" x14ac:dyDescent="0.2">
      <c r="A3" s="33">
        <v>73</v>
      </c>
      <c r="B3" s="32" t="s">
        <v>668</v>
      </c>
    </row>
    <row r="4" spans="1:2" ht="15" x14ac:dyDescent="0.2">
      <c r="A4" s="33">
        <v>74</v>
      </c>
      <c r="B4" s="32" t="s">
        <v>669</v>
      </c>
    </row>
    <row r="5" spans="1:2" ht="15" x14ac:dyDescent="0.2">
      <c r="A5" s="33">
        <v>75</v>
      </c>
      <c r="B5" s="32" t="s">
        <v>670</v>
      </c>
    </row>
    <row r="6" spans="1:2" ht="15" x14ac:dyDescent="0.2">
      <c r="A6" s="33">
        <v>76</v>
      </c>
      <c r="B6" s="32" t="s">
        <v>671</v>
      </c>
    </row>
    <row r="7" spans="1:2" ht="15" x14ac:dyDescent="0.2">
      <c r="A7" s="33">
        <v>77</v>
      </c>
      <c r="B7" s="32" t="s">
        <v>672</v>
      </c>
    </row>
    <row r="8" spans="1:2" ht="15" x14ac:dyDescent="0.2">
      <c r="A8" s="33">
        <v>78</v>
      </c>
      <c r="B8" s="32" t="s">
        <v>673</v>
      </c>
    </row>
    <row r="9" spans="1:2" ht="15" x14ac:dyDescent="0.2">
      <c r="A9" s="33">
        <v>79</v>
      </c>
      <c r="B9" s="32" t="s">
        <v>674</v>
      </c>
    </row>
    <row r="10" spans="1:2" ht="15" x14ac:dyDescent="0.2">
      <c r="A10" s="33">
        <v>80</v>
      </c>
      <c r="B10" s="32" t="s">
        <v>675</v>
      </c>
    </row>
    <row r="11" spans="1:2" ht="15" x14ac:dyDescent="0.2">
      <c r="A11" s="33">
        <v>81</v>
      </c>
      <c r="B11" s="32" t="s">
        <v>676</v>
      </c>
    </row>
    <row r="12" spans="1:2" ht="15" x14ac:dyDescent="0.2">
      <c r="A12" s="33">
        <v>82</v>
      </c>
      <c r="B12" s="32" t="s">
        <v>677</v>
      </c>
    </row>
    <row r="13" spans="1:2" ht="15" x14ac:dyDescent="0.2">
      <c r="A13" s="33">
        <v>83</v>
      </c>
      <c r="B13" s="32" t="s">
        <v>678</v>
      </c>
    </row>
    <row r="14" spans="1:2" ht="15" x14ac:dyDescent="0.2">
      <c r="A14" s="33">
        <v>84</v>
      </c>
      <c r="B14" s="32" t="s">
        <v>679</v>
      </c>
    </row>
    <row r="15" spans="1:2" ht="15" x14ac:dyDescent="0.2">
      <c r="A15" s="33">
        <v>85</v>
      </c>
      <c r="B15" s="32" t="s">
        <v>680</v>
      </c>
    </row>
    <row r="16" spans="1:2" ht="15" x14ac:dyDescent="0.2">
      <c r="A16" s="33">
        <v>86</v>
      </c>
      <c r="B16" s="32" t="s">
        <v>681</v>
      </c>
    </row>
    <row r="17" spans="1:2" ht="15" x14ac:dyDescent="0.2">
      <c r="A17" s="33">
        <v>87</v>
      </c>
      <c r="B17" s="32" t="s">
        <v>682</v>
      </c>
    </row>
    <row r="18" spans="1:2" ht="15" x14ac:dyDescent="0.2">
      <c r="A18" s="33">
        <v>88</v>
      </c>
      <c r="B18" s="32" t="s">
        <v>683</v>
      </c>
    </row>
    <row r="19" spans="1:2" ht="15" x14ac:dyDescent="0.2">
      <c r="A19" s="33">
        <v>89</v>
      </c>
      <c r="B19" s="32" t="s">
        <v>684</v>
      </c>
    </row>
    <row r="20" spans="1:2" ht="15" x14ac:dyDescent="0.2">
      <c r="A20" s="33">
        <v>90</v>
      </c>
      <c r="B20" s="32" t="s">
        <v>685</v>
      </c>
    </row>
    <row r="21" spans="1:2" ht="15" x14ac:dyDescent="0.2">
      <c r="A21" s="33">
        <v>91</v>
      </c>
      <c r="B21" s="32" t="s">
        <v>686</v>
      </c>
    </row>
    <row r="22" spans="1:2" ht="15" x14ac:dyDescent="0.2">
      <c r="A22" s="33">
        <v>92</v>
      </c>
      <c r="B22" s="32" t="s">
        <v>687</v>
      </c>
    </row>
    <row r="23" spans="1:2" ht="15" x14ac:dyDescent="0.2">
      <c r="A23" s="33">
        <v>93</v>
      </c>
      <c r="B23" s="32" t="s">
        <v>688</v>
      </c>
    </row>
    <row r="24" spans="1:2" ht="15" x14ac:dyDescent="0.2">
      <c r="A24" s="33">
        <v>94</v>
      </c>
      <c r="B24" s="32" t="s">
        <v>689</v>
      </c>
    </row>
    <row r="25" spans="1:2" ht="15" x14ac:dyDescent="0.2">
      <c r="A25" s="33">
        <v>95</v>
      </c>
      <c r="B25" s="32" t="s">
        <v>690</v>
      </c>
    </row>
    <row r="26" spans="1:2" ht="15" x14ac:dyDescent="0.2">
      <c r="A26" s="33">
        <v>96</v>
      </c>
      <c r="B26" s="32" t="s">
        <v>691</v>
      </c>
    </row>
    <row r="27" spans="1:2" ht="15" x14ac:dyDescent="0.2">
      <c r="A27" s="33">
        <v>97</v>
      </c>
      <c r="B27" s="32" t="s">
        <v>692</v>
      </c>
    </row>
    <row r="28" spans="1:2" ht="15" x14ac:dyDescent="0.2">
      <c r="A28" s="33">
        <v>98</v>
      </c>
      <c r="B28" s="32" t="s">
        <v>693</v>
      </c>
    </row>
    <row r="29" spans="1:2" ht="15" x14ac:dyDescent="0.2">
      <c r="A29" s="33">
        <v>99</v>
      </c>
      <c r="B29" s="32" t="s">
        <v>694</v>
      </c>
    </row>
    <row r="30" spans="1:2" ht="15" x14ac:dyDescent="0.2">
      <c r="A30" s="33">
        <v>100</v>
      </c>
      <c r="B30" s="32" t="s">
        <v>695</v>
      </c>
    </row>
    <row r="31" spans="1:2" ht="15" x14ac:dyDescent="0.2">
      <c r="A31" s="33">
        <v>101</v>
      </c>
      <c r="B31" s="32" t="s">
        <v>696</v>
      </c>
    </row>
    <row r="32" spans="1:2" ht="15" x14ac:dyDescent="0.2">
      <c r="A32" s="33">
        <v>102</v>
      </c>
      <c r="B32" s="32" t="s">
        <v>697</v>
      </c>
    </row>
    <row r="33" spans="1:2" ht="15" x14ac:dyDescent="0.2">
      <c r="A33" s="33">
        <v>103</v>
      </c>
      <c r="B33" s="32" t="s">
        <v>698</v>
      </c>
    </row>
    <row r="34" spans="1:2" ht="15" x14ac:dyDescent="0.2">
      <c r="A34" s="33">
        <v>104</v>
      </c>
      <c r="B34" s="32" t="s">
        <v>699</v>
      </c>
    </row>
    <row r="35" spans="1:2" ht="15" x14ac:dyDescent="0.2">
      <c r="A35" s="33">
        <v>105</v>
      </c>
      <c r="B35" s="32" t="s">
        <v>700</v>
      </c>
    </row>
    <row r="36" spans="1:2" ht="15" x14ac:dyDescent="0.2">
      <c r="A36" s="33">
        <v>106</v>
      </c>
      <c r="B36" s="32" t="s">
        <v>701</v>
      </c>
    </row>
    <row r="37" spans="1:2" ht="15" x14ac:dyDescent="0.2">
      <c r="A37" s="33">
        <v>107</v>
      </c>
      <c r="B37" s="32" t="s">
        <v>702</v>
      </c>
    </row>
    <row r="38" spans="1:2" ht="15" x14ac:dyDescent="0.2">
      <c r="A38" s="33">
        <v>108</v>
      </c>
      <c r="B38" s="32" t="s">
        <v>703</v>
      </c>
    </row>
    <row r="39" spans="1:2" ht="15" x14ac:dyDescent="0.2">
      <c r="A39" s="33">
        <v>109</v>
      </c>
      <c r="B39" s="32" t="s">
        <v>704</v>
      </c>
    </row>
    <row r="40" spans="1:2" ht="15" x14ac:dyDescent="0.2">
      <c r="A40" s="33">
        <v>110</v>
      </c>
      <c r="B40" s="32" t="s">
        <v>705</v>
      </c>
    </row>
    <row r="41" spans="1:2" ht="15" x14ac:dyDescent="0.2">
      <c r="A41" s="33">
        <v>111</v>
      </c>
      <c r="B41" s="32" t="s">
        <v>706</v>
      </c>
    </row>
    <row r="42" spans="1:2" ht="15" x14ac:dyDescent="0.2">
      <c r="A42" s="33">
        <v>112</v>
      </c>
      <c r="B42" s="32" t="s">
        <v>707</v>
      </c>
    </row>
  </sheetData>
  <sheetProtection algorithmName="SHA-512" hashValue="oggu+O1zP2fqvB0g2JfUO6016Yg1Tfj27ljMtBNMD4ZNoN2RTxWmmCnCH9uMyvd6h9GlbDu0Kvd7HAUDTC/yug==" saltValue="Nqyb8r1Rw8Eg1aZzJqzQ7g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4145-8BC0-4BE1-BDF8-DF0735E601C4}">
  <sheetPr>
    <tabColor rgb="FFFF6600"/>
  </sheetPr>
  <dimension ref="A1:O214"/>
  <sheetViews>
    <sheetView workbookViewId="0">
      <pane ySplit="2" topLeftCell="A132" activePane="bottomLeft" state="frozen"/>
      <selection pane="bottomLeft" activeCell="A2" sqref="A2"/>
    </sheetView>
  </sheetViews>
  <sheetFormatPr defaultColWidth="0" defaultRowHeight="12.75" zeroHeight="1" x14ac:dyDescent="0.2"/>
  <cols>
    <col min="1" max="1" width="33" style="59" customWidth="1"/>
    <col min="2" max="13" width="8.7109375" style="6" customWidth="1"/>
    <col min="14" max="14" width="9.140625" hidden="1" customWidth="1"/>
    <col min="15" max="15" width="13.140625" hidden="1" customWidth="1"/>
    <col min="16" max="16384" width="9.140625" hidden="1"/>
  </cols>
  <sheetData>
    <row r="1" spans="1:15" s="60" customFormat="1" ht="51.75" customHeight="1" x14ac:dyDescent="0.2">
      <c r="A1" s="62" t="s">
        <v>1313</v>
      </c>
      <c r="B1" s="107" t="s">
        <v>1314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5" x14ac:dyDescent="0.2">
      <c r="A2" s="61" t="s">
        <v>937</v>
      </c>
      <c r="B2" s="19" t="s">
        <v>1299</v>
      </c>
      <c r="C2" s="19" t="s">
        <v>1300</v>
      </c>
      <c r="D2" s="19" t="s">
        <v>1301</v>
      </c>
      <c r="E2" s="19" t="s">
        <v>1302</v>
      </c>
      <c r="F2" s="19" t="s">
        <v>1303</v>
      </c>
      <c r="G2" s="19" t="s">
        <v>1304</v>
      </c>
      <c r="H2" s="19" t="s">
        <v>1305</v>
      </c>
      <c r="I2" s="19" t="s">
        <v>1306</v>
      </c>
      <c r="J2" s="19" t="s">
        <v>1307</v>
      </c>
      <c r="K2" s="19" t="s">
        <v>1308</v>
      </c>
      <c r="L2" s="19" t="s">
        <v>1309</v>
      </c>
      <c r="M2" s="19" t="s">
        <v>1310</v>
      </c>
      <c r="O2" s="19"/>
    </row>
    <row r="3" spans="1:15" x14ac:dyDescent="0.2">
      <c r="A3" s="63" t="s">
        <v>90</v>
      </c>
      <c r="B3" s="84"/>
      <c r="C3" s="84"/>
      <c r="D3" s="84"/>
      <c r="E3" s="85">
        <v>1</v>
      </c>
      <c r="F3" s="86">
        <v>2</v>
      </c>
      <c r="G3" s="86">
        <v>2</v>
      </c>
      <c r="H3" s="85">
        <v>3</v>
      </c>
      <c r="I3" s="84"/>
      <c r="J3" s="84"/>
      <c r="K3" s="84"/>
      <c r="L3" s="84"/>
      <c r="M3" s="84"/>
    </row>
    <row r="4" spans="1:15" x14ac:dyDescent="0.2">
      <c r="A4" s="63" t="s">
        <v>91</v>
      </c>
      <c r="B4" s="84"/>
      <c r="C4" s="84"/>
      <c r="D4" s="85">
        <v>1</v>
      </c>
      <c r="E4" s="86">
        <v>2</v>
      </c>
      <c r="F4" s="86">
        <v>2</v>
      </c>
      <c r="G4" s="86">
        <v>2</v>
      </c>
      <c r="H4" s="85">
        <v>3</v>
      </c>
      <c r="I4" s="84"/>
      <c r="J4" s="84"/>
      <c r="K4" s="84"/>
      <c r="L4" s="84"/>
      <c r="M4" s="84"/>
    </row>
    <row r="5" spans="1:15" x14ac:dyDescent="0.2">
      <c r="A5" s="63" t="s">
        <v>92</v>
      </c>
      <c r="B5" s="84"/>
      <c r="C5" s="84"/>
      <c r="D5" s="85">
        <v>1</v>
      </c>
      <c r="E5" s="86">
        <v>2</v>
      </c>
      <c r="F5" s="86">
        <v>2</v>
      </c>
      <c r="G5" s="86">
        <v>2</v>
      </c>
      <c r="H5" s="86">
        <v>2</v>
      </c>
      <c r="I5" s="85">
        <v>3</v>
      </c>
      <c r="J5" s="84"/>
      <c r="K5" s="84"/>
      <c r="L5" s="84"/>
      <c r="M5" s="84"/>
    </row>
    <row r="6" spans="1:15" x14ac:dyDescent="0.2">
      <c r="A6" s="63" t="s">
        <v>93</v>
      </c>
      <c r="B6" s="84"/>
      <c r="C6" s="84"/>
      <c r="D6" s="85">
        <v>1</v>
      </c>
      <c r="E6" s="86">
        <v>2</v>
      </c>
      <c r="F6" s="86">
        <v>2</v>
      </c>
      <c r="G6" s="86">
        <v>2</v>
      </c>
      <c r="H6" s="85">
        <v>3</v>
      </c>
      <c r="I6" s="85">
        <v>3</v>
      </c>
      <c r="J6" s="84"/>
      <c r="K6" s="84"/>
      <c r="L6" s="84"/>
      <c r="M6" s="84"/>
    </row>
    <row r="7" spans="1:15" x14ac:dyDescent="0.2">
      <c r="A7" s="63" t="s">
        <v>94</v>
      </c>
      <c r="B7" s="84"/>
      <c r="C7" s="84"/>
      <c r="D7" s="85">
        <v>1</v>
      </c>
      <c r="E7" s="86">
        <v>2</v>
      </c>
      <c r="F7" s="86">
        <v>2</v>
      </c>
      <c r="G7" s="86">
        <v>2</v>
      </c>
      <c r="H7" s="85">
        <v>3</v>
      </c>
      <c r="I7" s="85">
        <v>3</v>
      </c>
      <c r="J7" s="84"/>
      <c r="K7" s="84"/>
      <c r="L7" s="84"/>
      <c r="M7" s="84"/>
    </row>
    <row r="8" spans="1:15" x14ac:dyDescent="0.2">
      <c r="A8" s="63" t="s">
        <v>95</v>
      </c>
      <c r="B8" s="84"/>
      <c r="C8" s="84"/>
      <c r="D8" s="86">
        <v>2</v>
      </c>
      <c r="E8" s="86">
        <v>2</v>
      </c>
      <c r="F8" s="86">
        <v>2</v>
      </c>
      <c r="G8" s="85">
        <v>3</v>
      </c>
      <c r="H8" s="84"/>
      <c r="I8" s="84"/>
      <c r="J8" s="84"/>
      <c r="K8" s="84"/>
      <c r="L8" s="84"/>
      <c r="M8" s="84"/>
    </row>
    <row r="9" spans="1:15" x14ac:dyDescent="0.2">
      <c r="A9" s="63" t="s">
        <v>96</v>
      </c>
      <c r="B9" s="84"/>
      <c r="C9" s="84"/>
      <c r="D9" s="84"/>
      <c r="E9" s="84"/>
      <c r="F9" s="84"/>
      <c r="G9" s="85">
        <v>1</v>
      </c>
      <c r="H9" s="86">
        <v>2</v>
      </c>
      <c r="I9" s="86">
        <v>2</v>
      </c>
      <c r="J9" s="85">
        <v>3</v>
      </c>
      <c r="K9" s="84"/>
      <c r="L9" s="84"/>
      <c r="M9" s="84"/>
    </row>
    <row r="10" spans="1:15" x14ac:dyDescent="0.2">
      <c r="A10" s="63" t="s">
        <v>97</v>
      </c>
      <c r="B10" s="84"/>
      <c r="C10" s="84"/>
      <c r="D10" s="84"/>
      <c r="E10" s="84"/>
      <c r="F10" s="84"/>
      <c r="G10" s="84"/>
      <c r="H10" s="86">
        <v>2</v>
      </c>
      <c r="I10" s="86">
        <v>2</v>
      </c>
      <c r="J10" s="84"/>
      <c r="K10" s="84"/>
      <c r="L10" s="84"/>
      <c r="M10" s="84"/>
    </row>
    <row r="11" spans="1:15" x14ac:dyDescent="0.2">
      <c r="A11" s="63" t="s">
        <v>98</v>
      </c>
      <c r="B11" s="84"/>
      <c r="C11" s="84"/>
      <c r="D11" s="84"/>
      <c r="E11" s="85">
        <v>1</v>
      </c>
      <c r="F11" s="86">
        <v>2</v>
      </c>
      <c r="G11" s="86">
        <v>2</v>
      </c>
      <c r="H11" s="86">
        <v>2</v>
      </c>
      <c r="I11" s="85">
        <v>3</v>
      </c>
      <c r="J11" s="85">
        <v>3</v>
      </c>
      <c r="K11" s="84"/>
      <c r="L11" s="84"/>
      <c r="M11" s="84"/>
    </row>
    <row r="12" spans="1:15" x14ac:dyDescent="0.2">
      <c r="A12" s="63" t="s">
        <v>99</v>
      </c>
      <c r="B12" s="84"/>
      <c r="C12" s="84"/>
      <c r="D12" s="85">
        <v>1</v>
      </c>
      <c r="E12" s="86">
        <v>2</v>
      </c>
      <c r="F12" s="85">
        <v>3</v>
      </c>
      <c r="G12" s="85">
        <v>3</v>
      </c>
      <c r="H12" s="84"/>
      <c r="I12" s="84"/>
      <c r="J12" s="84"/>
      <c r="K12" s="84"/>
      <c r="L12" s="84"/>
      <c r="M12" s="84"/>
    </row>
    <row r="13" spans="1:15" x14ac:dyDescent="0.2">
      <c r="A13" s="63" t="s">
        <v>100</v>
      </c>
      <c r="B13" s="84"/>
      <c r="C13" s="84"/>
      <c r="D13" s="84"/>
      <c r="E13" s="84"/>
      <c r="F13" s="84"/>
      <c r="G13" s="84"/>
      <c r="H13" s="84"/>
      <c r="I13" s="85">
        <v>1</v>
      </c>
      <c r="J13" s="86">
        <v>2</v>
      </c>
      <c r="K13" s="85">
        <v>3</v>
      </c>
      <c r="L13" s="84"/>
      <c r="M13" s="84"/>
    </row>
    <row r="14" spans="1:15" x14ac:dyDescent="0.2">
      <c r="A14" s="63" t="s">
        <v>101</v>
      </c>
      <c r="B14" s="84"/>
      <c r="C14" s="84"/>
      <c r="D14" s="84"/>
      <c r="E14" s="85">
        <v>1</v>
      </c>
      <c r="F14" s="86">
        <v>2</v>
      </c>
      <c r="G14" s="86">
        <v>2</v>
      </c>
      <c r="H14" s="85">
        <v>3</v>
      </c>
      <c r="I14" s="85">
        <v>3</v>
      </c>
      <c r="J14" s="84"/>
      <c r="K14" s="84"/>
      <c r="L14" s="84"/>
      <c r="M14" s="84"/>
    </row>
    <row r="15" spans="1:15" x14ac:dyDescent="0.2">
      <c r="A15" s="63" t="s">
        <v>102</v>
      </c>
      <c r="B15" s="84"/>
      <c r="C15" s="84"/>
      <c r="D15" s="84"/>
      <c r="E15" s="84"/>
      <c r="F15" s="86">
        <v>2</v>
      </c>
      <c r="G15" s="86">
        <v>2</v>
      </c>
      <c r="H15" s="86">
        <v>2</v>
      </c>
      <c r="I15" s="85">
        <v>3</v>
      </c>
      <c r="J15" s="84"/>
      <c r="K15" s="84"/>
      <c r="L15" s="84"/>
      <c r="M15" s="84"/>
    </row>
    <row r="16" spans="1:15" x14ac:dyDescent="0.2">
      <c r="A16" s="63" t="s">
        <v>103</v>
      </c>
      <c r="B16" s="84"/>
      <c r="C16" s="84"/>
      <c r="D16" s="85">
        <v>1</v>
      </c>
      <c r="E16" s="85">
        <v>1</v>
      </c>
      <c r="F16" s="86">
        <v>2</v>
      </c>
      <c r="G16" s="86">
        <v>2</v>
      </c>
      <c r="H16" s="85">
        <v>3</v>
      </c>
      <c r="I16" s="85">
        <v>3</v>
      </c>
      <c r="J16" s="84"/>
      <c r="K16" s="84"/>
      <c r="L16" s="84"/>
      <c r="M16" s="84"/>
    </row>
    <row r="17" spans="1:13" x14ac:dyDescent="0.2">
      <c r="A17" s="63" t="s">
        <v>104</v>
      </c>
      <c r="B17" s="84"/>
      <c r="C17" s="84"/>
      <c r="D17" s="84"/>
      <c r="E17" s="84"/>
      <c r="F17" s="84"/>
      <c r="G17" s="84"/>
      <c r="H17" s="85">
        <v>1</v>
      </c>
      <c r="I17" s="86">
        <v>2</v>
      </c>
      <c r="J17" s="85">
        <v>3</v>
      </c>
      <c r="K17" s="85">
        <v>3</v>
      </c>
      <c r="L17" s="84"/>
      <c r="M17" s="84"/>
    </row>
    <row r="18" spans="1:13" x14ac:dyDescent="0.2">
      <c r="A18" s="63" t="s">
        <v>105</v>
      </c>
      <c r="B18" s="84"/>
      <c r="C18" s="84"/>
      <c r="D18" s="85">
        <v>1</v>
      </c>
      <c r="E18" s="85">
        <v>1</v>
      </c>
      <c r="F18" s="85">
        <v>1</v>
      </c>
      <c r="G18" s="85">
        <v>1</v>
      </c>
      <c r="H18" s="86">
        <v>2</v>
      </c>
      <c r="I18" s="85">
        <v>3</v>
      </c>
      <c r="J18" s="85">
        <v>3</v>
      </c>
      <c r="K18" s="84"/>
      <c r="L18" s="84"/>
      <c r="M18" s="84"/>
    </row>
    <row r="19" spans="1:13" x14ac:dyDescent="0.2">
      <c r="A19" s="63" t="s">
        <v>106</v>
      </c>
      <c r="B19" s="84"/>
      <c r="C19" s="84"/>
      <c r="D19" s="84"/>
      <c r="E19" s="84"/>
      <c r="F19" s="85">
        <v>1</v>
      </c>
      <c r="G19" s="85">
        <v>1</v>
      </c>
      <c r="H19" s="85">
        <v>1</v>
      </c>
      <c r="I19" s="86">
        <v>2</v>
      </c>
      <c r="J19" s="84"/>
      <c r="K19" s="84"/>
      <c r="L19" s="84"/>
      <c r="M19" s="84"/>
    </row>
    <row r="20" spans="1:13" x14ac:dyDescent="0.2">
      <c r="A20" s="63" t="s">
        <v>107</v>
      </c>
      <c r="B20" s="84"/>
      <c r="C20" s="84"/>
      <c r="D20" s="85">
        <v>1</v>
      </c>
      <c r="E20" s="86">
        <v>2</v>
      </c>
      <c r="F20" s="86">
        <v>2</v>
      </c>
      <c r="G20" s="85">
        <v>3</v>
      </c>
      <c r="H20" s="85">
        <v>3</v>
      </c>
      <c r="I20" s="84"/>
      <c r="J20" s="84"/>
      <c r="K20" s="84"/>
      <c r="L20" s="84"/>
      <c r="M20" s="84"/>
    </row>
    <row r="21" spans="1:13" x14ac:dyDescent="0.2">
      <c r="A21" s="63" t="s">
        <v>108</v>
      </c>
      <c r="B21" s="84"/>
      <c r="C21" s="84"/>
      <c r="D21" s="85">
        <v>1</v>
      </c>
      <c r="E21" s="86">
        <v>2</v>
      </c>
      <c r="F21" s="86">
        <v>2</v>
      </c>
      <c r="G21" s="85">
        <v>3</v>
      </c>
      <c r="H21" s="84"/>
      <c r="I21" s="84"/>
      <c r="J21" s="84"/>
      <c r="K21" s="84"/>
      <c r="L21" s="84"/>
      <c r="M21" s="84"/>
    </row>
    <row r="22" spans="1:13" x14ac:dyDescent="0.2">
      <c r="A22" s="63" t="s">
        <v>109</v>
      </c>
      <c r="B22" s="84"/>
      <c r="C22" s="85">
        <v>1</v>
      </c>
      <c r="D22" s="85">
        <v>1</v>
      </c>
      <c r="E22" s="86">
        <v>2</v>
      </c>
      <c r="F22" s="86">
        <v>2</v>
      </c>
      <c r="G22" s="86">
        <v>2</v>
      </c>
      <c r="H22" s="85">
        <v>3</v>
      </c>
      <c r="I22" s="84"/>
      <c r="J22" s="84"/>
      <c r="K22" s="84"/>
      <c r="L22" s="84"/>
      <c r="M22" s="84"/>
    </row>
    <row r="23" spans="1:13" x14ac:dyDescent="0.2">
      <c r="A23" s="63" t="s">
        <v>110</v>
      </c>
      <c r="B23" s="84"/>
      <c r="C23" s="84"/>
      <c r="D23" s="84"/>
      <c r="E23" s="85">
        <v>1</v>
      </c>
      <c r="F23" s="86">
        <v>2</v>
      </c>
      <c r="G23" s="86">
        <v>2</v>
      </c>
      <c r="H23" s="85">
        <v>3</v>
      </c>
      <c r="I23" s="84"/>
      <c r="J23" s="84"/>
      <c r="K23" s="84"/>
      <c r="L23" s="84"/>
      <c r="M23" s="84"/>
    </row>
    <row r="24" spans="1:13" x14ac:dyDescent="0.2">
      <c r="A24" s="63" t="s">
        <v>111</v>
      </c>
      <c r="B24" s="84"/>
      <c r="C24" s="84"/>
      <c r="D24" s="84"/>
      <c r="E24" s="85">
        <v>1</v>
      </c>
      <c r="F24" s="86">
        <v>2</v>
      </c>
      <c r="G24" s="86">
        <v>2</v>
      </c>
      <c r="H24" s="85">
        <v>3</v>
      </c>
      <c r="I24" s="85">
        <v>3</v>
      </c>
      <c r="J24" s="84"/>
      <c r="K24" s="84"/>
      <c r="L24" s="84"/>
      <c r="M24" s="84"/>
    </row>
    <row r="25" spans="1:13" x14ac:dyDescent="0.2">
      <c r="A25" s="63" t="s">
        <v>112</v>
      </c>
      <c r="B25" s="84"/>
      <c r="C25" s="84"/>
      <c r="D25" s="84"/>
      <c r="E25" s="85">
        <v>1</v>
      </c>
      <c r="F25" s="85">
        <v>1</v>
      </c>
      <c r="G25" s="86">
        <v>2</v>
      </c>
      <c r="H25" s="85">
        <v>3</v>
      </c>
      <c r="I25" s="85">
        <v>3</v>
      </c>
      <c r="J25" s="85">
        <v>3</v>
      </c>
      <c r="K25" s="84"/>
      <c r="L25" s="84"/>
      <c r="M25" s="84"/>
    </row>
    <row r="26" spans="1:13" x14ac:dyDescent="0.2">
      <c r="A26" s="63" t="s">
        <v>113</v>
      </c>
      <c r="B26" s="84"/>
      <c r="C26" s="84"/>
      <c r="D26" s="84"/>
      <c r="E26" s="86">
        <v>2</v>
      </c>
      <c r="F26" s="86">
        <v>2</v>
      </c>
      <c r="G26" s="86">
        <v>2</v>
      </c>
      <c r="H26" s="84"/>
      <c r="I26" s="84"/>
      <c r="J26" s="84"/>
      <c r="K26" s="84"/>
      <c r="L26" s="84"/>
      <c r="M26" s="84"/>
    </row>
    <row r="27" spans="1:13" x14ac:dyDescent="0.2">
      <c r="A27" s="63" t="s">
        <v>114</v>
      </c>
      <c r="B27" s="84"/>
      <c r="C27" s="84"/>
      <c r="D27" s="84"/>
      <c r="E27" s="84"/>
      <c r="F27" s="84"/>
      <c r="G27" s="85">
        <v>1</v>
      </c>
      <c r="H27" s="86">
        <v>2</v>
      </c>
      <c r="I27" s="85">
        <v>3</v>
      </c>
      <c r="J27" s="85">
        <v>3</v>
      </c>
      <c r="K27" s="84"/>
      <c r="L27" s="84"/>
      <c r="M27" s="84"/>
    </row>
    <row r="28" spans="1:13" x14ac:dyDescent="0.2">
      <c r="A28" s="63" t="s">
        <v>115</v>
      </c>
      <c r="B28" s="84"/>
      <c r="C28" s="84"/>
      <c r="D28" s="84"/>
      <c r="E28" s="85">
        <v>1</v>
      </c>
      <c r="F28" s="86">
        <v>2</v>
      </c>
      <c r="G28" s="86">
        <v>2</v>
      </c>
      <c r="H28" s="86">
        <v>2</v>
      </c>
      <c r="I28" s="85">
        <v>3</v>
      </c>
      <c r="J28" s="84"/>
      <c r="K28" s="84"/>
      <c r="L28" s="84"/>
      <c r="M28" s="84"/>
    </row>
    <row r="29" spans="1:13" x14ac:dyDescent="0.2">
      <c r="A29" s="63" t="s">
        <v>117</v>
      </c>
      <c r="B29" s="84"/>
      <c r="C29" s="84"/>
      <c r="D29" s="84"/>
      <c r="E29" s="84"/>
      <c r="F29" s="85">
        <v>1</v>
      </c>
      <c r="G29" s="86">
        <v>2</v>
      </c>
      <c r="H29" s="86">
        <v>2</v>
      </c>
      <c r="I29" s="85">
        <v>3</v>
      </c>
      <c r="J29" s="85">
        <v>3</v>
      </c>
      <c r="K29" s="85">
        <v>3</v>
      </c>
      <c r="L29" s="84"/>
      <c r="M29" s="84"/>
    </row>
    <row r="30" spans="1:13" x14ac:dyDescent="0.2">
      <c r="A30" s="63" t="s">
        <v>118</v>
      </c>
      <c r="B30" s="84"/>
      <c r="C30" s="84"/>
      <c r="D30" s="84"/>
      <c r="E30" s="86">
        <v>2</v>
      </c>
      <c r="F30" s="86">
        <v>2</v>
      </c>
      <c r="G30" s="86">
        <v>2</v>
      </c>
      <c r="H30" s="84"/>
      <c r="I30" s="84"/>
      <c r="J30" s="84"/>
      <c r="K30" s="84"/>
      <c r="L30" s="84"/>
      <c r="M30" s="84"/>
    </row>
    <row r="31" spans="1:13" x14ac:dyDescent="0.2">
      <c r="A31" s="63" t="s">
        <v>121</v>
      </c>
      <c r="B31" s="84"/>
      <c r="C31" s="84"/>
      <c r="D31" s="84"/>
      <c r="E31" s="85">
        <v>1</v>
      </c>
      <c r="F31" s="86">
        <v>2</v>
      </c>
      <c r="G31" s="86">
        <v>2</v>
      </c>
      <c r="H31" s="86">
        <v>2</v>
      </c>
      <c r="I31" s="86">
        <v>2</v>
      </c>
      <c r="J31" s="85">
        <v>3</v>
      </c>
      <c r="K31" s="84"/>
      <c r="L31" s="84"/>
      <c r="M31" s="84"/>
    </row>
    <row r="32" spans="1:13" x14ac:dyDescent="0.2">
      <c r="A32" s="63" t="s">
        <v>122</v>
      </c>
      <c r="B32" s="84"/>
      <c r="C32" s="84"/>
      <c r="D32" s="85">
        <v>1</v>
      </c>
      <c r="E32" s="85">
        <v>1</v>
      </c>
      <c r="F32" s="86">
        <v>2</v>
      </c>
      <c r="G32" s="86">
        <v>2</v>
      </c>
      <c r="H32" s="86">
        <v>2</v>
      </c>
      <c r="I32" s="86">
        <v>2</v>
      </c>
      <c r="J32" s="85">
        <v>3</v>
      </c>
      <c r="K32" s="84"/>
      <c r="L32" s="84"/>
      <c r="M32" s="84"/>
    </row>
    <row r="33" spans="1:13" x14ac:dyDescent="0.2">
      <c r="A33" s="64" t="s">
        <v>123</v>
      </c>
      <c r="B33" s="84"/>
      <c r="C33" s="84"/>
      <c r="D33" s="84"/>
      <c r="E33" s="85">
        <v>1</v>
      </c>
      <c r="F33" s="86">
        <v>2</v>
      </c>
      <c r="G33" s="86">
        <v>2</v>
      </c>
      <c r="H33" s="86">
        <v>2</v>
      </c>
      <c r="I33" s="86">
        <v>2</v>
      </c>
      <c r="J33" s="85">
        <v>3</v>
      </c>
      <c r="K33" s="84"/>
      <c r="L33" s="84"/>
      <c r="M33" s="84"/>
    </row>
    <row r="34" spans="1:13" x14ac:dyDescent="0.2">
      <c r="A34" s="64" t="s">
        <v>124</v>
      </c>
      <c r="B34" s="84"/>
      <c r="C34" s="85">
        <v>1</v>
      </c>
      <c r="D34" s="86">
        <v>2</v>
      </c>
      <c r="E34" s="86">
        <v>2</v>
      </c>
      <c r="F34" s="86">
        <v>2</v>
      </c>
      <c r="G34" s="86">
        <v>2</v>
      </c>
      <c r="H34" s="86">
        <v>2</v>
      </c>
      <c r="I34" s="86">
        <v>2</v>
      </c>
      <c r="J34" s="86">
        <v>2</v>
      </c>
      <c r="K34" s="86">
        <v>2</v>
      </c>
      <c r="L34" s="85">
        <v>3</v>
      </c>
      <c r="M34" s="84"/>
    </row>
    <row r="35" spans="1:13" x14ac:dyDescent="0.2">
      <c r="A35" s="64" t="s">
        <v>125</v>
      </c>
      <c r="B35" s="84"/>
      <c r="C35" s="84"/>
      <c r="D35" s="85">
        <v>1</v>
      </c>
      <c r="E35" s="85">
        <v>1</v>
      </c>
      <c r="F35" s="85">
        <v>1</v>
      </c>
      <c r="G35" s="86">
        <v>2</v>
      </c>
      <c r="H35" s="86">
        <v>2</v>
      </c>
      <c r="I35" s="86">
        <v>2</v>
      </c>
      <c r="J35" s="85">
        <v>3</v>
      </c>
      <c r="K35" s="84"/>
      <c r="L35" s="84"/>
      <c r="M35" s="84"/>
    </row>
    <row r="36" spans="1:13" x14ac:dyDescent="0.2">
      <c r="A36" s="64" t="s">
        <v>126</v>
      </c>
      <c r="B36" s="84"/>
      <c r="C36" s="84"/>
      <c r="D36" s="85">
        <v>1</v>
      </c>
      <c r="E36" s="86">
        <v>2</v>
      </c>
      <c r="F36" s="86">
        <v>2</v>
      </c>
      <c r="G36" s="86">
        <v>2</v>
      </c>
      <c r="H36" s="86">
        <v>2</v>
      </c>
      <c r="I36" s="86">
        <v>2</v>
      </c>
      <c r="J36" s="85">
        <v>3</v>
      </c>
      <c r="K36" s="84"/>
      <c r="L36" s="84"/>
      <c r="M36" s="84"/>
    </row>
    <row r="37" spans="1:13" x14ac:dyDescent="0.2">
      <c r="A37" s="64" t="s">
        <v>128</v>
      </c>
      <c r="B37" s="84"/>
      <c r="C37" s="85">
        <v>1</v>
      </c>
      <c r="D37" s="85">
        <v>1</v>
      </c>
      <c r="E37" s="86">
        <v>2</v>
      </c>
      <c r="F37" s="86">
        <v>2</v>
      </c>
      <c r="G37" s="86">
        <v>2</v>
      </c>
      <c r="H37" s="86">
        <v>2</v>
      </c>
      <c r="I37" s="85">
        <v>3</v>
      </c>
      <c r="J37" s="85">
        <v>3</v>
      </c>
      <c r="K37" s="84">
        <v>3</v>
      </c>
      <c r="L37" s="84"/>
      <c r="M37" s="84"/>
    </row>
    <row r="38" spans="1:13" x14ac:dyDescent="0.2">
      <c r="A38" s="64" t="s">
        <v>129</v>
      </c>
      <c r="B38" s="84"/>
      <c r="C38" s="84"/>
      <c r="D38" s="85">
        <v>1</v>
      </c>
      <c r="E38" s="85">
        <v>1</v>
      </c>
      <c r="F38" s="86">
        <v>2</v>
      </c>
      <c r="G38" s="86">
        <v>2</v>
      </c>
      <c r="H38" s="86">
        <v>2</v>
      </c>
      <c r="I38" s="86">
        <v>2</v>
      </c>
      <c r="J38" s="85">
        <v>3</v>
      </c>
      <c r="K38" s="85">
        <v>3</v>
      </c>
      <c r="L38" s="84"/>
      <c r="M38" s="84"/>
    </row>
    <row r="39" spans="1:13" x14ac:dyDescent="0.2">
      <c r="A39" s="64" t="s">
        <v>130</v>
      </c>
      <c r="B39" s="84"/>
      <c r="C39" s="84"/>
      <c r="D39" s="85">
        <v>1</v>
      </c>
      <c r="E39" s="86">
        <v>2</v>
      </c>
      <c r="F39" s="86">
        <v>2</v>
      </c>
      <c r="G39" s="86">
        <v>2</v>
      </c>
      <c r="H39" s="86">
        <v>2</v>
      </c>
      <c r="I39" s="86">
        <v>2</v>
      </c>
      <c r="J39" s="85">
        <v>3</v>
      </c>
      <c r="K39" s="85">
        <v>3</v>
      </c>
      <c r="L39" s="84"/>
      <c r="M39" s="84"/>
    </row>
    <row r="40" spans="1:13" x14ac:dyDescent="0.2">
      <c r="A40" s="64" t="s">
        <v>3</v>
      </c>
      <c r="B40" s="84"/>
      <c r="C40" s="84"/>
      <c r="D40" s="85">
        <v>1</v>
      </c>
      <c r="E40" s="86">
        <v>2</v>
      </c>
      <c r="F40" s="86">
        <v>2</v>
      </c>
      <c r="G40" s="86">
        <v>2</v>
      </c>
      <c r="H40" s="86">
        <v>2</v>
      </c>
      <c r="I40" s="86">
        <v>2</v>
      </c>
      <c r="J40" s="86">
        <v>2</v>
      </c>
      <c r="K40" s="85">
        <v>3</v>
      </c>
      <c r="L40" s="84"/>
      <c r="M40" s="84"/>
    </row>
    <row r="41" spans="1:13" x14ac:dyDescent="0.2">
      <c r="A41" s="64" t="s">
        <v>131</v>
      </c>
      <c r="B41" s="84"/>
      <c r="C41" s="84"/>
      <c r="D41" s="85">
        <v>1</v>
      </c>
      <c r="E41" s="85">
        <v>1</v>
      </c>
      <c r="F41" s="86">
        <v>2</v>
      </c>
      <c r="G41" s="86">
        <v>2</v>
      </c>
      <c r="H41" s="86">
        <v>2</v>
      </c>
      <c r="I41" s="86">
        <v>2</v>
      </c>
      <c r="J41" s="85">
        <v>3</v>
      </c>
      <c r="K41" s="85">
        <v>3</v>
      </c>
      <c r="L41" s="84"/>
      <c r="M41" s="84"/>
    </row>
    <row r="42" spans="1:13" x14ac:dyDescent="0.2">
      <c r="A42" s="64" t="s">
        <v>132</v>
      </c>
      <c r="B42" s="84"/>
      <c r="C42" s="84"/>
      <c r="D42" s="85">
        <v>1</v>
      </c>
      <c r="E42" s="86">
        <v>2</v>
      </c>
      <c r="F42" s="86">
        <v>2</v>
      </c>
      <c r="G42" s="86">
        <v>2</v>
      </c>
      <c r="H42" s="86">
        <v>2</v>
      </c>
      <c r="I42" s="86">
        <v>2</v>
      </c>
      <c r="J42" s="86">
        <v>2</v>
      </c>
      <c r="K42" s="85">
        <v>3</v>
      </c>
      <c r="L42" s="84"/>
      <c r="M42" s="84"/>
    </row>
    <row r="43" spans="1:13" x14ac:dyDescent="0.2">
      <c r="A43" s="63" t="s">
        <v>133</v>
      </c>
      <c r="B43" s="84"/>
      <c r="C43" s="84"/>
      <c r="D43" s="85">
        <v>1</v>
      </c>
      <c r="E43" s="85">
        <v>1</v>
      </c>
      <c r="F43" s="86">
        <v>2</v>
      </c>
      <c r="G43" s="86">
        <v>2</v>
      </c>
      <c r="H43" s="86">
        <v>2</v>
      </c>
      <c r="I43" s="86">
        <v>2</v>
      </c>
      <c r="J43" s="86">
        <v>2</v>
      </c>
      <c r="K43" s="85">
        <v>3</v>
      </c>
      <c r="L43" s="84"/>
      <c r="M43" s="84"/>
    </row>
    <row r="44" spans="1:13" x14ac:dyDescent="0.2">
      <c r="A44" s="63" t="s">
        <v>134</v>
      </c>
      <c r="B44" s="84"/>
      <c r="C44" s="85">
        <v>1</v>
      </c>
      <c r="D44" s="85">
        <v>1</v>
      </c>
      <c r="E44" s="86">
        <v>2</v>
      </c>
      <c r="F44" s="86">
        <v>2</v>
      </c>
      <c r="G44" s="86">
        <v>2</v>
      </c>
      <c r="H44" s="86">
        <v>2</v>
      </c>
      <c r="I44" s="86">
        <v>2</v>
      </c>
      <c r="J44" s="86">
        <v>2</v>
      </c>
      <c r="K44" s="85">
        <v>3</v>
      </c>
      <c r="L44" s="85">
        <v>3</v>
      </c>
      <c r="M44" s="84"/>
    </row>
    <row r="45" spans="1:13" x14ac:dyDescent="0.2">
      <c r="A45" s="63" t="s">
        <v>135</v>
      </c>
      <c r="B45" s="84"/>
      <c r="C45" s="85">
        <v>1</v>
      </c>
      <c r="D45" s="85">
        <v>1</v>
      </c>
      <c r="E45" s="86">
        <v>2</v>
      </c>
      <c r="F45" s="86">
        <v>2</v>
      </c>
      <c r="G45" s="86">
        <v>2</v>
      </c>
      <c r="H45" s="86">
        <v>2</v>
      </c>
      <c r="I45" s="86">
        <v>2</v>
      </c>
      <c r="J45" s="85">
        <v>3</v>
      </c>
      <c r="K45" s="85">
        <v>3</v>
      </c>
      <c r="L45" s="84"/>
      <c r="M45" s="84"/>
    </row>
    <row r="46" spans="1:13" x14ac:dyDescent="0.2">
      <c r="A46" s="63" t="s">
        <v>136</v>
      </c>
      <c r="B46" s="84"/>
      <c r="C46" s="84"/>
      <c r="D46" s="84"/>
      <c r="E46" s="85">
        <v>1</v>
      </c>
      <c r="F46" s="85">
        <v>1</v>
      </c>
      <c r="G46" s="85">
        <v>1</v>
      </c>
      <c r="H46" s="86">
        <v>2</v>
      </c>
      <c r="I46" s="86">
        <v>2</v>
      </c>
      <c r="J46" s="86">
        <v>2</v>
      </c>
      <c r="K46" s="84"/>
      <c r="L46" s="84"/>
      <c r="M46" s="84"/>
    </row>
    <row r="47" spans="1:13" x14ac:dyDescent="0.2">
      <c r="A47" s="63" t="s">
        <v>137</v>
      </c>
      <c r="B47" s="84"/>
      <c r="C47" s="84"/>
      <c r="D47" s="84"/>
      <c r="E47" s="84"/>
      <c r="F47" s="84">
        <v>1</v>
      </c>
      <c r="G47" s="84">
        <v>2</v>
      </c>
      <c r="H47" s="84"/>
      <c r="I47" s="84">
        <v>1</v>
      </c>
      <c r="J47" s="84"/>
      <c r="K47" s="84"/>
      <c r="L47" s="84"/>
      <c r="M47" s="84"/>
    </row>
    <row r="48" spans="1:13" x14ac:dyDescent="0.2">
      <c r="A48" s="63" t="s">
        <v>138</v>
      </c>
      <c r="B48" s="84"/>
      <c r="C48" s="84"/>
      <c r="D48" s="84"/>
      <c r="E48" s="85">
        <v>1</v>
      </c>
      <c r="F48" s="85">
        <v>1</v>
      </c>
      <c r="G48" s="86">
        <v>2</v>
      </c>
      <c r="H48" s="86">
        <v>2</v>
      </c>
      <c r="I48" s="86">
        <v>2</v>
      </c>
      <c r="J48" s="85">
        <v>3</v>
      </c>
      <c r="K48" s="85">
        <v>3</v>
      </c>
      <c r="L48" s="84"/>
      <c r="M48" s="84"/>
    </row>
    <row r="49" spans="1:13" x14ac:dyDescent="0.2">
      <c r="A49" s="63" t="s">
        <v>140</v>
      </c>
      <c r="B49" s="84"/>
      <c r="C49" s="84"/>
      <c r="D49" s="85">
        <v>1</v>
      </c>
      <c r="E49" s="85">
        <v>1</v>
      </c>
      <c r="F49" s="85">
        <v>1</v>
      </c>
      <c r="G49" s="86">
        <v>2</v>
      </c>
      <c r="H49" s="86">
        <v>2</v>
      </c>
      <c r="I49" s="86">
        <v>2</v>
      </c>
      <c r="J49" s="85">
        <v>3</v>
      </c>
      <c r="K49" s="85">
        <v>3</v>
      </c>
      <c r="L49" s="84"/>
      <c r="M49" s="84"/>
    </row>
    <row r="50" spans="1:13" x14ac:dyDescent="0.2">
      <c r="A50" s="63" t="s">
        <v>141</v>
      </c>
      <c r="B50" s="84"/>
      <c r="C50" s="85">
        <v>1</v>
      </c>
      <c r="D50" s="86">
        <v>2</v>
      </c>
      <c r="E50" s="86">
        <v>2</v>
      </c>
      <c r="F50" s="86">
        <v>2</v>
      </c>
      <c r="G50" s="86">
        <v>2</v>
      </c>
      <c r="H50" s="86">
        <v>2</v>
      </c>
      <c r="I50" s="86">
        <v>2</v>
      </c>
      <c r="J50" s="86">
        <v>2</v>
      </c>
      <c r="K50" s="85">
        <v>3</v>
      </c>
      <c r="L50" s="85">
        <v>3</v>
      </c>
      <c r="M50" s="85">
        <v>3</v>
      </c>
    </row>
    <row r="51" spans="1:13" x14ac:dyDescent="0.2">
      <c r="A51" s="63" t="s">
        <v>142</v>
      </c>
      <c r="B51" s="84"/>
      <c r="C51" s="84"/>
      <c r="D51" s="85">
        <v>1</v>
      </c>
      <c r="E51" s="86">
        <v>2</v>
      </c>
      <c r="F51" s="86">
        <v>2</v>
      </c>
      <c r="G51" s="86">
        <v>2</v>
      </c>
      <c r="H51" s="86">
        <v>2</v>
      </c>
      <c r="I51" s="85">
        <v>3</v>
      </c>
      <c r="J51" s="85">
        <v>3</v>
      </c>
      <c r="K51" s="85">
        <v>3</v>
      </c>
      <c r="L51" s="84"/>
      <c r="M51" s="84"/>
    </row>
    <row r="52" spans="1:13" x14ac:dyDescent="0.2">
      <c r="A52" s="63" t="s">
        <v>156</v>
      </c>
      <c r="B52" s="84"/>
      <c r="C52" s="84"/>
      <c r="D52" s="84"/>
      <c r="E52" s="84"/>
      <c r="F52" s="84"/>
      <c r="G52" s="84"/>
      <c r="H52" s="85">
        <v>1</v>
      </c>
      <c r="I52" s="86">
        <v>2</v>
      </c>
      <c r="J52" s="85">
        <v>3</v>
      </c>
      <c r="K52" s="84"/>
      <c r="L52" s="84"/>
      <c r="M52" s="84"/>
    </row>
    <row r="53" spans="1:13" x14ac:dyDescent="0.2">
      <c r="A53" s="63" t="s">
        <v>564</v>
      </c>
      <c r="B53" s="84"/>
      <c r="C53" s="84"/>
      <c r="D53" s="84"/>
      <c r="E53" s="84"/>
      <c r="F53" s="84"/>
      <c r="G53" s="84"/>
      <c r="H53" s="86">
        <v>2</v>
      </c>
      <c r="I53" s="86">
        <v>2</v>
      </c>
      <c r="J53" s="84"/>
      <c r="K53" s="84"/>
      <c r="L53" s="84"/>
      <c r="M53" s="84"/>
    </row>
    <row r="54" spans="1:13" x14ac:dyDescent="0.2">
      <c r="A54" s="63" t="s">
        <v>193</v>
      </c>
      <c r="B54" s="84"/>
      <c r="C54" s="84"/>
      <c r="D54" s="85">
        <v>1</v>
      </c>
      <c r="E54" s="86">
        <v>2</v>
      </c>
      <c r="F54" s="86">
        <v>2</v>
      </c>
      <c r="G54" s="86">
        <v>2</v>
      </c>
      <c r="H54" s="86">
        <v>2</v>
      </c>
      <c r="I54" s="85">
        <v>3</v>
      </c>
      <c r="J54" s="84"/>
      <c r="K54" s="84"/>
      <c r="L54" s="84"/>
      <c r="M54" s="84"/>
    </row>
    <row r="55" spans="1:13" x14ac:dyDescent="0.2">
      <c r="A55" s="63" t="s">
        <v>588</v>
      </c>
      <c r="B55" s="84"/>
      <c r="C55" s="84"/>
      <c r="D55" s="84"/>
      <c r="E55" s="85">
        <v>1</v>
      </c>
      <c r="F55" s="86">
        <v>2</v>
      </c>
      <c r="G55" s="86">
        <v>2</v>
      </c>
      <c r="H55" s="84"/>
      <c r="I55" s="84"/>
      <c r="J55" s="84"/>
      <c r="K55" s="84"/>
      <c r="L55" s="84"/>
      <c r="M55" s="84"/>
    </row>
    <row r="56" spans="1:13" x14ac:dyDescent="0.2">
      <c r="A56" s="63" t="s">
        <v>194</v>
      </c>
      <c r="B56" s="84"/>
      <c r="C56" s="84"/>
      <c r="D56" s="84"/>
      <c r="E56" s="84"/>
      <c r="F56" s="86">
        <v>2</v>
      </c>
      <c r="G56" s="86">
        <v>2</v>
      </c>
      <c r="H56" s="86">
        <v>2</v>
      </c>
      <c r="I56" s="85">
        <v>3</v>
      </c>
      <c r="J56" s="85">
        <v>3</v>
      </c>
      <c r="K56" s="84"/>
      <c r="L56" s="84"/>
      <c r="M56" s="84"/>
    </row>
    <row r="57" spans="1:13" x14ac:dyDescent="0.2">
      <c r="A57" s="63" t="s">
        <v>956</v>
      </c>
      <c r="B57" s="84"/>
      <c r="C57" s="84"/>
      <c r="D57" s="84"/>
      <c r="E57" s="84"/>
      <c r="F57" s="84"/>
      <c r="G57" s="86">
        <v>2</v>
      </c>
      <c r="H57" s="84"/>
      <c r="I57" s="84"/>
      <c r="J57" s="84"/>
      <c r="K57" s="84"/>
      <c r="L57" s="84"/>
      <c r="M57" s="84"/>
    </row>
    <row r="58" spans="1:13" x14ac:dyDescent="0.2">
      <c r="A58" s="63" t="s">
        <v>195</v>
      </c>
      <c r="B58" s="84"/>
      <c r="C58" s="84"/>
      <c r="D58" s="85">
        <v>1</v>
      </c>
      <c r="E58" s="86">
        <v>2</v>
      </c>
      <c r="F58" s="86">
        <v>2</v>
      </c>
      <c r="G58" s="86">
        <v>2</v>
      </c>
      <c r="H58" s="85">
        <v>3</v>
      </c>
      <c r="I58" s="85">
        <v>3</v>
      </c>
      <c r="J58" s="85">
        <v>3</v>
      </c>
      <c r="K58" s="84"/>
      <c r="L58" s="84"/>
      <c r="M58" s="84"/>
    </row>
    <row r="59" spans="1:13" x14ac:dyDescent="0.2">
      <c r="A59" s="63" t="s">
        <v>196</v>
      </c>
      <c r="B59" s="84"/>
      <c r="C59" s="84"/>
      <c r="D59" s="85">
        <v>1</v>
      </c>
      <c r="E59" s="86">
        <v>2</v>
      </c>
      <c r="F59" s="86">
        <v>2</v>
      </c>
      <c r="G59" s="85"/>
      <c r="H59" s="84"/>
      <c r="I59" s="84"/>
      <c r="J59" s="84"/>
      <c r="K59" s="84"/>
      <c r="L59" s="84"/>
      <c r="M59" s="84"/>
    </row>
    <row r="60" spans="1:13" x14ac:dyDescent="0.2">
      <c r="A60" s="63" t="s">
        <v>197</v>
      </c>
      <c r="B60" s="84"/>
      <c r="C60" s="84"/>
      <c r="D60" s="85">
        <v>1</v>
      </c>
      <c r="E60" s="86">
        <v>2</v>
      </c>
      <c r="F60" s="86">
        <v>2</v>
      </c>
      <c r="G60" s="86">
        <v>2</v>
      </c>
      <c r="H60" s="85">
        <v>3</v>
      </c>
      <c r="I60" s="84"/>
      <c r="J60" s="84"/>
      <c r="K60" s="84"/>
      <c r="L60" s="84"/>
      <c r="M60" s="84"/>
    </row>
    <row r="61" spans="1:13" x14ac:dyDescent="0.2">
      <c r="A61" s="63" t="s">
        <v>198</v>
      </c>
      <c r="B61" s="84"/>
      <c r="C61" s="84"/>
      <c r="D61" s="84"/>
      <c r="E61" s="84"/>
      <c r="F61" s="84"/>
      <c r="G61" s="85">
        <v>3</v>
      </c>
      <c r="H61" s="86">
        <v>2</v>
      </c>
      <c r="I61" s="86">
        <v>2</v>
      </c>
      <c r="J61" s="85">
        <v>3</v>
      </c>
      <c r="K61" s="84"/>
      <c r="L61" s="84"/>
      <c r="M61" s="84"/>
    </row>
    <row r="62" spans="1:13" x14ac:dyDescent="0.2">
      <c r="A62" s="63" t="s">
        <v>199</v>
      </c>
      <c r="B62" s="84"/>
      <c r="C62" s="84"/>
      <c r="D62" s="85">
        <v>1</v>
      </c>
      <c r="E62" s="85">
        <v>1</v>
      </c>
      <c r="F62" s="86">
        <v>2</v>
      </c>
      <c r="G62" s="86">
        <v>2</v>
      </c>
      <c r="H62" s="85">
        <v>3</v>
      </c>
      <c r="I62" s="84"/>
      <c r="J62" s="84"/>
      <c r="K62" s="84"/>
      <c r="L62" s="84"/>
      <c r="M62" s="84"/>
    </row>
    <row r="63" spans="1:13" x14ac:dyDescent="0.2">
      <c r="A63" s="63" t="s">
        <v>200</v>
      </c>
      <c r="B63" s="84"/>
      <c r="C63" s="84"/>
      <c r="D63" s="84"/>
      <c r="E63" s="84"/>
      <c r="F63" s="84"/>
      <c r="G63" s="84"/>
      <c r="H63" s="86">
        <v>2</v>
      </c>
      <c r="I63" s="84"/>
      <c r="J63" s="84"/>
      <c r="K63" s="84"/>
      <c r="L63" s="84"/>
      <c r="M63" s="84"/>
    </row>
    <row r="64" spans="1:13" x14ac:dyDescent="0.2">
      <c r="A64" s="63" t="s">
        <v>201</v>
      </c>
      <c r="B64" s="84"/>
      <c r="C64" s="84"/>
      <c r="D64" s="84"/>
      <c r="E64" s="85">
        <v>1</v>
      </c>
      <c r="F64" s="86">
        <v>2</v>
      </c>
      <c r="G64" s="86">
        <v>2</v>
      </c>
      <c r="H64" s="85">
        <v>3</v>
      </c>
      <c r="I64" s="84"/>
      <c r="J64" s="84"/>
      <c r="K64" s="84"/>
      <c r="L64" s="84"/>
      <c r="M64" s="84"/>
    </row>
    <row r="65" spans="1:13" x14ac:dyDescent="0.2">
      <c r="A65" s="63" t="s">
        <v>202</v>
      </c>
      <c r="B65" s="84"/>
      <c r="C65" s="84"/>
      <c r="D65" s="84"/>
      <c r="E65" s="84"/>
      <c r="F65" s="84"/>
      <c r="G65" s="84"/>
      <c r="H65" s="85">
        <v>1</v>
      </c>
      <c r="I65" s="86">
        <v>2</v>
      </c>
      <c r="J65" s="85">
        <v>3</v>
      </c>
      <c r="K65" s="84"/>
      <c r="L65" s="84"/>
      <c r="M65" s="84"/>
    </row>
    <row r="66" spans="1:13" x14ac:dyDescent="0.2">
      <c r="A66" s="63" t="s">
        <v>203</v>
      </c>
      <c r="B66" s="84"/>
      <c r="C66" s="84"/>
      <c r="D66" s="84"/>
      <c r="E66" s="84"/>
      <c r="F66" s="85">
        <v>1</v>
      </c>
      <c r="G66" s="86">
        <v>2</v>
      </c>
      <c r="H66" s="85">
        <v>3</v>
      </c>
      <c r="I66" s="84"/>
      <c r="J66" s="84"/>
      <c r="K66" s="84"/>
      <c r="L66" s="84"/>
      <c r="M66" s="84"/>
    </row>
    <row r="67" spans="1:13" x14ac:dyDescent="0.2">
      <c r="A67" s="63" t="s">
        <v>145</v>
      </c>
      <c r="B67" s="84"/>
      <c r="C67" s="84"/>
      <c r="D67" s="84"/>
      <c r="E67" s="84"/>
      <c r="F67" s="85">
        <v>1</v>
      </c>
      <c r="G67" s="85">
        <v>1</v>
      </c>
      <c r="H67" s="86">
        <v>2</v>
      </c>
      <c r="I67" s="85">
        <v>3</v>
      </c>
      <c r="J67" s="85">
        <v>3</v>
      </c>
      <c r="K67" s="84"/>
      <c r="L67" s="84"/>
      <c r="M67" s="84"/>
    </row>
    <row r="68" spans="1:13" x14ac:dyDescent="0.2">
      <c r="A68" s="63" t="s">
        <v>146</v>
      </c>
      <c r="B68" s="84"/>
      <c r="C68" s="84"/>
      <c r="D68" s="84"/>
      <c r="E68" s="84"/>
      <c r="F68" s="84"/>
      <c r="G68" s="85">
        <v>1</v>
      </c>
      <c r="H68" s="86">
        <v>2</v>
      </c>
      <c r="I68" s="85">
        <v>3</v>
      </c>
      <c r="J68" s="84"/>
      <c r="K68" s="84"/>
      <c r="L68" s="84"/>
      <c r="M68" s="84"/>
    </row>
    <row r="69" spans="1:13" x14ac:dyDescent="0.2">
      <c r="A69" s="63" t="s">
        <v>147</v>
      </c>
      <c r="B69" s="84"/>
      <c r="C69" s="84"/>
      <c r="D69" s="84"/>
      <c r="E69" s="84"/>
      <c r="F69" s="84"/>
      <c r="G69" s="86">
        <v>2</v>
      </c>
      <c r="H69" s="86">
        <v>2</v>
      </c>
      <c r="I69" s="86">
        <v>2</v>
      </c>
      <c r="J69" s="86">
        <v>2</v>
      </c>
      <c r="K69" s="84"/>
      <c r="L69" s="84"/>
      <c r="M69" s="84"/>
    </row>
    <row r="70" spans="1:13" x14ac:dyDescent="0.2">
      <c r="A70" s="63" t="s">
        <v>1355</v>
      </c>
      <c r="B70" s="84"/>
      <c r="C70" s="84"/>
      <c r="D70" s="84"/>
      <c r="E70" s="84"/>
      <c r="F70" s="84"/>
      <c r="G70" s="84"/>
      <c r="H70" s="84"/>
      <c r="I70" s="84"/>
      <c r="J70" s="84">
        <v>2</v>
      </c>
      <c r="K70" s="84"/>
      <c r="L70" s="84"/>
      <c r="M70" s="84"/>
    </row>
    <row r="71" spans="1:13" x14ac:dyDescent="0.2">
      <c r="A71" s="63" t="s">
        <v>148</v>
      </c>
      <c r="B71" s="84"/>
      <c r="C71" s="84"/>
      <c r="D71" s="84"/>
      <c r="E71" s="84"/>
      <c r="F71" s="84"/>
      <c r="G71" s="84"/>
      <c r="H71" s="85">
        <v>1</v>
      </c>
      <c r="I71" s="86">
        <v>2</v>
      </c>
      <c r="J71" s="85">
        <v>3</v>
      </c>
      <c r="K71" s="84"/>
      <c r="L71" s="84"/>
      <c r="M71" s="84"/>
    </row>
    <row r="72" spans="1:13" x14ac:dyDescent="0.2">
      <c r="A72" s="63" t="s">
        <v>166</v>
      </c>
      <c r="B72" s="84"/>
      <c r="C72" s="84"/>
      <c r="D72" s="84"/>
      <c r="E72" s="84"/>
      <c r="F72" s="85">
        <v>1</v>
      </c>
      <c r="G72" s="86">
        <v>2</v>
      </c>
      <c r="H72" s="86">
        <v>2</v>
      </c>
      <c r="I72" s="85">
        <v>3</v>
      </c>
      <c r="J72" s="84"/>
      <c r="K72" s="84"/>
      <c r="L72" s="84"/>
      <c r="M72" s="84"/>
    </row>
    <row r="73" spans="1:13" x14ac:dyDescent="0.2">
      <c r="A73" s="63" t="s">
        <v>167</v>
      </c>
      <c r="B73" s="84"/>
      <c r="C73" s="84"/>
      <c r="D73" s="84"/>
      <c r="E73" s="84"/>
      <c r="F73" s="84"/>
      <c r="G73" s="85">
        <v>1</v>
      </c>
      <c r="H73" s="86">
        <v>2</v>
      </c>
      <c r="I73" s="86">
        <v>2</v>
      </c>
      <c r="J73" s="84"/>
      <c r="K73" s="84"/>
      <c r="L73" s="84"/>
      <c r="M73" s="84"/>
    </row>
    <row r="74" spans="1:13" x14ac:dyDescent="0.2">
      <c r="A74" s="63" t="s">
        <v>168</v>
      </c>
      <c r="B74" s="84"/>
      <c r="C74" s="84"/>
      <c r="D74" s="84"/>
      <c r="E74" s="84"/>
      <c r="F74" s="84"/>
      <c r="G74" s="86">
        <v>2</v>
      </c>
      <c r="H74" s="85">
        <v>3</v>
      </c>
      <c r="I74" s="85">
        <v>3</v>
      </c>
      <c r="J74" s="85">
        <v>3</v>
      </c>
      <c r="K74" s="84"/>
      <c r="L74" s="84"/>
      <c r="M74" s="84"/>
    </row>
    <row r="75" spans="1:13" x14ac:dyDescent="0.2">
      <c r="A75" s="63" t="s">
        <v>1506</v>
      </c>
      <c r="B75" s="84"/>
      <c r="C75" s="84"/>
      <c r="D75" s="84"/>
      <c r="E75" s="84"/>
      <c r="F75" s="84"/>
      <c r="G75" s="86">
        <v>2</v>
      </c>
      <c r="H75" s="85">
        <v>2</v>
      </c>
      <c r="I75" s="84">
        <v>3</v>
      </c>
      <c r="J75" s="84"/>
      <c r="K75" s="84"/>
      <c r="L75" s="84"/>
      <c r="M75" s="84"/>
    </row>
    <row r="76" spans="1:13" x14ac:dyDescent="0.2">
      <c r="A76" s="63" t="s">
        <v>164</v>
      </c>
      <c r="B76" s="84"/>
      <c r="C76" s="84"/>
      <c r="D76" s="85">
        <v>1</v>
      </c>
      <c r="E76" s="85">
        <v>1</v>
      </c>
      <c r="F76" s="86">
        <v>2</v>
      </c>
      <c r="G76" s="86">
        <v>2</v>
      </c>
      <c r="H76" s="85">
        <v>3</v>
      </c>
      <c r="I76" s="85">
        <v>3</v>
      </c>
      <c r="J76" s="85">
        <v>3</v>
      </c>
      <c r="K76" s="85">
        <v>3</v>
      </c>
      <c r="L76" s="84"/>
      <c r="M76" s="84"/>
    </row>
    <row r="77" spans="1:13" x14ac:dyDescent="0.2">
      <c r="A77" s="63" t="s">
        <v>165</v>
      </c>
      <c r="B77" s="84"/>
      <c r="C77" s="84"/>
      <c r="D77" s="84"/>
      <c r="E77" s="85">
        <v>1</v>
      </c>
      <c r="F77" s="86">
        <v>2</v>
      </c>
      <c r="G77" s="86">
        <v>2</v>
      </c>
      <c r="H77" s="86">
        <v>2</v>
      </c>
      <c r="I77" s="85">
        <v>3</v>
      </c>
      <c r="J77" s="85">
        <v>3</v>
      </c>
      <c r="K77" s="85">
        <v>3</v>
      </c>
      <c r="L77" s="84"/>
      <c r="M77" s="84"/>
    </row>
    <row r="78" spans="1:13" x14ac:dyDescent="0.2">
      <c r="A78" s="63" t="s">
        <v>170</v>
      </c>
      <c r="B78" s="84"/>
      <c r="C78" s="84"/>
      <c r="D78" s="84"/>
      <c r="E78" s="85">
        <v>1</v>
      </c>
      <c r="F78" s="86">
        <v>2</v>
      </c>
      <c r="G78" s="86">
        <v>2</v>
      </c>
      <c r="H78" s="86">
        <v>2</v>
      </c>
      <c r="I78" s="85">
        <v>3</v>
      </c>
      <c r="J78" s="85">
        <v>3</v>
      </c>
      <c r="K78" s="84"/>
      <c r="L78" s="84"/>
      <c r="M78" s="84"/>
    </row>
    <row r="79" spans="1:13" x14ac:dyDescent="0.2">
      <c r="A79" s="63" t="s">
        <v>171</v>
      </c>
      <c r="B79" s="84"/>
      <c r="C79" s="84"/>
      <c r="D79" s="85">
        <v>1</v>
      </c>
      <c r="E79" s="86">
        <v>2</v>
      </c>
      <c r="F79" s="86">
        <v>2</v>
      </c>
      <c r="G79" s="86">
        <v>2</v>
      </c>
      <c r="H79" s="86">
        <v>2</v>
      </c>
      <c r="I79" s="86">
        <v>2</v>
      </c>
      <c r="J79" s="85">
        <v>3</v>
      </c>
      <c r="K79" s="85">
        <v>3</v>
      </c>
      <c r="L79" s="84"/>
      <c r="M79" s="84"/>
    </row>
    <row r="80" spans="1:13" x14ac:dyDescent="0.2">
      <c r="A80" s="63" t="s">
        <v>172</v>
      </c>
      <c r="B80" s="84"/>
      <c r="C80" s="84"/>
      <c r="D80" s="85">
        <v>1</v>
      </c>
      <c r="E80" s="85">
        <v>1</v>
      </c>
      <c r="F80" s="86">
        <v>2</v>
      </c>
      <c r="G80" s="86">
        <v>2</v>
      </c>
      <c r="H80" s="86">
        <v>2</v>
      </c>
      <c r="I80" s="86">
        <v>2</v>
      </c>
      <c r="J80" s="85">
        <v>3</v>
      </c>
      <c r="K80" s="85">
        <v>3</v>
      </c>
      <c r="L80" s="84"/>
      <c r="M80" s="84"/>
    </row>
    <row r="81" spans="1:13" x14ac:dyDescent="0.2">
      <c r="A81" s="63" t="s">
        <v>173</v>
      </c>
      <c r="B81" s="84"/>
      <c r="C81" s="84"/>
      <c r="D81" s="85">
        <v>1</v>
      </c>
      <c r="E81" s="85">
        <v>1</v>
      </c>
      <c r="F81" s="86">
        <v>2</v>
      </c>
      <c r="G81" s="86">
        <v>2</v>
      </c>
      <c r="H81" s="86">
        <v>2</v>
      </c>
      <c r="I81" s="86">
        <v>2</v>
      </c>
      <c r="J81" s="85">
        <v>3</v>
      </c>
      <c r="K81" s="85">
        <v>3</v>
      </c>
      <c r="L81" s="84"/>
      <c r="M81" s="84"/>
    </row>
    <row r="82" spans="1:13" x14ac:dyDescent="0.2">
      <c r="A82" s="63" t="s">
        <v>174</v>
      </c>
      <c r="B82" s="84"/>
      <c r="C82" s="84"/>
      <c r="D82" s="84"/>
      <c r="E82" s="86">
        <v>2</v>
      </c>
      <c r="F82" s="86">
        <v>2</v>
      </c>
      <c r="G82" s="86">
        <v>2</v>
      </c>
      <c r="H82" s="86">
        <v>2</v>
      </c>
      <c r="I82" s="86">
        <v>2</v>
      </c>
      <c r="J82" s="86">
        <v>2</v>
      </c>
      <c r="K82" s="84"/>
      <c r="L82" s="84"/>
      <c r="M82" s="84"/>
    </row>
    <row r="83" spans="1:13" x14ac:dyDescent="0.2">
      <c r="A83" s="63" t="s">
        <v>175</v>
      </c>
      <c r="B83" s="84"/>
      <c r="C83" s="84"/>
      <c r="D83" s="84"/>
      <c r="E83" s="85">
        <v>1</v>
      </c>
      <c r="F83" s="86">
        <v>2</v>
      </c>
      <c r="G83" s="86">
        <v>2</v>
      </c>
      <c r="H83" s="86">
        <v>2</v>
      </c>
      <c r="I83" s="86">
        <v>2</v>
      </c>
      <c r="J83" s="86">
        <v>2</v>
      </c>
      <c r="K83" s="85">
        <v>3</v>
      </c>
      <c r="L83" s="84"/>
      <c r="M83" s="84"/>
    </row>
    <row r="84" spans="1:13" x14ac:dyDescent="0.2">
      <c r="A84" s="63" t="s">
        <v>608</v>
      </c>
      <c r="B84" s="84"/>
      <c r="C84" s="84"/>
      <c r="D84" s="84"/>
      <c r="E84" s="84"/>
      <c r="F84" s="86">
        <v>2</v>
      </c>
      <c r="G84" s="86">
        <v>2</v>
      </c>
      <c r="H84" s="86">
        <v>2</v>
      </c>
      <c r="I84" s="86">
        <v>2</v>
      </c>
      <c r="J84" s="86">
        <v>2</v>
      </c>
      <c r="K84" s="84"/>
      <c r="L84" s="84"/>
      <c r="M84" s="84"/>
    </row>
    <row r="85" spans="1:13" x14ac:dyDescent="0.2">
      <c r="A85" s="63" t="s">
        <v>176</v>
      </c>
      <c r="B85" s="84"/>
      <c r="C85" s="84"/>
      <c r="D85" s="84"/>
      <c r="E85" s="86">
        <v>2</v>
      </c>
      <c r="F85" s="86">
        <v>2</v>
      </c>
      <c r="G85" s="86">
        <v>2</v>
      </c>
      <c r="H85" s="86">
        <v>2</v>
      </c>
      <c r="I85" s="86">
        <v>2</v>
      </c>
      <c r="J85" s="84"/>
      <c r="K85" s="84"/>
      <c r="L85" s="84"/>
      <c r="M85" s="84"/>
    </row>
    <row r="86" spans="1:13" x14ac:dyDescent="0.2">
      <c r="A86" s="63" t="s">
        <v>177</v>
      </c>
      <c r="B86" s="84"/>
      <c r="C86" s="84"/>
      <c r="D86" s="84"/>
      <c r="E86" s="86">
        <v>2</v>
      </c>
      <c r="F86" s="86">
        <v>2</v>
      </c>
      <c r="G86" s="86">
        <v>2</v>
      </c>
      <c r="H86" s="86">
        <v>2</v>
      </c>
      <c r="I86" s="86">
        <v>2</v>
      </c>
      <c r="J86" s="84"/>
      <c r="K86" s="84"/>
      <c r="L86" s="84"/>
      <c r="M86" s="84"/>
    </row>
    <row r="87" spans="1:13" x14ac:dyDescent="0.2">
      <c r="A87" s="63" t="s">
        <v>178</v>
      </c>
      <c r="B87" s="84"/>
      <c r="C87" s="84"/>
      <c r="D87" s="85">
        <v>1</v>
      </c>
      <c r="E87" s="85">
        <v>1</v>
      </c>
      <c r="F87" s="86">
        <v>2</v>
      </c>
      <c r="G87" s="86">
        <v>2</v>
      </c>
      <c r="H87" s="86">
        <v>2</v>
      </c>
      <c r="I87" s="86">
        <v>2</v>
      </c>
      <c r="J87" s="85">
        <v>3</v>
      </c>
      <c r="K87" s="85">
        <v>3</v>
      </c>
      <c r="L87" s="85">
        <v>3</v>
      </c>
      <c r="M87" s="84"/>
    </row>
    <row r="88" spans="1:13" x14ac:dyDescent="0.2">
      <c r="A88" s="63" t="s">
        <v>179</v>
      </c>
      <c r="B88" s="84"/>
      <c r="C88" s="84"/>
      <c r="D88" s="84"/>
      <c r="E88" s="86">
        <v>2</v>
      </c>
      <c r="F88" s="86">
        <v>2</v>
      </c>
      <c r="G88" s="86">
        <v>2</v>
      </c>
      <c r="H88" s="86">
        <v>2</v>
      </c>
      <c r="I88" s="86">
        <v>2</v>
      </c>
      <c r="J88" s="85">
        <v>3</v>
      </c>
      <c r="K88" s="84"/>
      <c r="L88" s="84"/>
      <c r="M88" s="84"/>
    </row>
    <row r="89" spans="1:13" x14ac:dyDescent="0.2">
      <c r="A89" s="63" t="s">
        <v>180</v>
      </c>
      <c r="B89" s="84"/>
      <c r="C89" s="84"/>
      <c r="D89" s="84"/>
      <c r="E89" s="85">
        <v>1</v>
      </c>
      <c r="F89" s="86">
        <v>2</v>
      </c>
      <c r="G89" s="86">
        <v>2</v>
      </c>
      <c r="H89" s="86">
        <v>2</v>
      </c>
      <c r="I89" s="86">
        <v>2</v>
      </c>
      <c r="J89" s="85">
        <v>3</v>
      </c>
      <c r="K89" s="84"/>
      <c r="L89" s="84"/>
      <c r="M89" s="84"/>
    </row>
    <row r="90" spans="1:13" x14ac:dyDescent="0.2">
      <c r="A90" s="63" t="s">
        <v>217</v>
      </c>
      <c r="B90" s="84"/>
      <c r="C90" s="84"/>
      <c r="D90" s="84"/>
      <c r="E90" s="84"/>
      <c r="F90" s="85">
        <v>1</v>
      </c>
      <c r="G90" s="85">
        <v>1</v>
      </c>
      <c r="H90" s="86">
        <v>2</v>
      </c>
      <c r="I90" s="86">
        <v>2</v>
      </c>
      <c r="J90" s="84"/>
      <c r="K90" s="84"/>
      <c r="L90" s="84"/>
      <c r="M90" s="84"/>
    </row>
    <row r="91" spans="1:13" x14ac:dyDescent="0.2">
      <c r="A91" s="63" t="s">
        <v>220</v>
      </c>
      <c r="B91" s="84"/>
      <c r="C91" s="84"/>
      <c r="D91" s="85">
        <v>1</v>
      </c>
      <c r="E91" s="85">
        <v>1</v>
      </c>
      <c r="F91" s="86">
        <v>2</v>
      </c>
      <c r="G91" s="86">
        <v>2</v>
      </c>
      <c r="H91" s="86">
        <v>2</v>
      </c>
      <c r="I91" s="85">
        <v>3</v>
      </c>
      <c r="J91" s="85">
        <v>3</v>
      </c>
      <c r="K91" s="85">
        <v>3</v>
      </c>
      <c r="L91" s="84"/>
      <c r="M91" s="84"/>
    </row>
    <row r="92" spans="1:13" x14ac:dyDescent="0.2">
      <c r="A92" s="63" t="s">
        <v>221</v>
      </c>
      <c r="B92" s="84"/>
      <c r="C92" s="84"/>
      <c r="D92" s="84"/>
      <c r="E92" s="85">
        <v>1</v>
      </c>
      <c r="F92" s="86">
        <v>2</v>
      </c>
      <c r="G92" s="86">
        <v>2</v>
      </c>
      <c r="H92" s="86">
        <v>2</v>
      </c>
      <c r="I92" s="86">
        <v>2</v>
      </c>
      <c r="J92" s="85">
        <v>3</v>
      </c>
      <c r="K92" s="84"/>
      <c r="L92" s="84"/>
      <c r="M92" s="84"/>
    </row>
    <row r="93" spans="1:13" x14ac:dyDescent="0.2">
      <c r="A93" s="63" t="s">
        <v>222</v>
      </c>
      <c r="B93" s="84"/>
      <c r="C93" s="84"/>
      <c r="D93" s="84"/>
      <c r="E93" s="85">
        <v>1</v>
      </c>
      <c r="F93" s="86">
        <v>2</v>
      </c>
      <c r="G93" s="86">
        <v>2</v>
      </c>
      <c r="H93" s="85">
        <v>3</v>
      </c>
      <c r="I93" s="85">
        <v>3</v>
      </c>
      <c r="J93" s="84"/>
      <c r="K93" s="84"/>
      <c r="L93" s="84"/>
      <c r="M93" s="84"/>
    </row>
    <row r="94" spans="1:13" x14ac:dyDescent="0.2">
      <c r="A94" s="63" t="s">
        <v>1589</v>
      </c>
      <c r="B94" s="84"/>
      <c r="C94" s="84"/>
      <c r="D94" s="84"/>
      <c r="E94" s="84"/>
      <c r="F94" s="84">
        <v>1</v>
      </c>
      <c r="G94" s="84"/>
      <c r="H94" s="84"/>
      <c r="I94" s="84"/>
      <c r="J94" s="84"/>
      <c r="K94" s="84"/>
      <c r="L94" s="84"/>
      <c r="M94" s="84"/>
    </row>
    <row r="95" spans="1:13" x14ac:dyDescent="0.2">
      <c r="A95" s="63" t="s">
        <v>223</v>
      </c>
      <c r="B95" s="84"/>
      <c r="C95" s="84"/>
      <c r="D95" s="85">
        <v>1</v>
      </c>
      <c r="E95" s="85">
        <v>1</v>
      </c>
      <c r="F95" s="86">
        <v>2</v>
      </c>
      <c r="G95" s="86">
        <v>2</v>
      </c>
      <c r="H95" s="86">
        <v>2</v>
      </c>
      <c r="I95" s="86">
        <v>2</v>
      </c>
      <c r="J95" s="85">
        <v>3</v>
      </c>
      <c r="K95" s="85">
        <v>3</v>
      </c>
      <c r="L95" s="84"/>
      <c r="M95" s="84"/>
    </row>
    <row r="96" spans="1:13" x14ac:dyDescent="0.2">
      <c r="A96" s="63" t="s">
        <v>224</v>
      </c>
      <c r="B96" s="84"/>
      <c r="C96" s="84"/>
      <c r="D96" s="85">
        <v>1</v>
      </c>
      <c r="E96" s="86">
        <v>2</v>
      </c>
      <c r="F96" s="86">
        <v>2</v>
      </c>
      <c r="G96" s="86">
        <v>2</v>
      </c>
      <c r="H96" s="85">
        <v>3</v>
      </c>
      <c r="I96" s="85">
        <v>3</v>
      </c>
      <c r="J96" s="84"/>
      <c r="K96" s="84"/>
      <c r="L96" s="84"/>
      <c r="M96" s="84"/>
    </row>
    <row r="97" spans="1:13" x14ac:dyDescent="0.2">
      <c r="A97" s="63" t="s">
        <v>116</v>
      </c>
      <c r="B97" s="84"/>
      <c r="C97" s="84"/>
      <c r="D97" s="84"/>
      <c r="E97" s="84"/>
      <c r="F97" s="84"/>
      <c r="G97" s="85">
        <v>1</v>
      </c>
      <c r="H97" s="86">
        <v>2</v>
      </c>
      <c r="I97" s="85">
        <v>3</v>
      </c>
      <c r="J97" s="84"/>
      <c r="K97" s="84"/>
      <c r="L97" s="84"/>
      <c r="M97" s="84"/>
    </row>
    <row r="98" spans="1:13" x14ac:dyDescent="0.2">
      <c r="A98" s="63" t="s">
        <v>144</v>
      </c>
      <c r="B98" s="84"/>
      <c r="C98" s="84"/>
      <c r="D98" s="84"/>
      <c r="E98" s="84"/>
      <c r="F98" s="85">
        <v>1</v>
      </c>
      <c r="G98" s="86">
        <v>2</v>
      </c>
      <c r="H98" s="86">
        <v>2</v>
      </c>
      <c r="I98" s="84"/>
      <c r="J98" s="84"/>
      <c r="K98" s="84"/>
      <c r="L98" s="84"/>
      <c r="M98" s="84"/>
    </row>
    <row r="99" spans="1:13" x14ac:dyDescent="0.2">
      <c r="A99" s="63" t="s">
        <v>184</v>
      </c>
      <c r="B99" s="84"/>
      <c r="C99" s="84"/>
      <c r="D99" s="84"/>
      <c r="E99" s="84"/>
      <c r="F99" s="84"/>
      <c r="G99" s="86">
        <v>2</v>
      </c>
      <c r="H99" s="86">
        <v>2</v>
      </c>
      <c r="I99" s="86">
        <v>2</v>
      </c>
      <c r="J99" s="85">
        <v>3</v>
      </c>
      <c r="K99" s="84"/>
      <c r="L99" s="84"/>
      <c r="M99" s="84"/>
    </row>
    <row r="100" spans="1:13" x14ac:dyDescent="0.2">
      <c r="A100" s="63" t="s">
        <v>185</v>
      </c>
      <c r="B100" s="84"/>
      <c r="C100" s="84"/>
      <c r="D100" s="84"/>
      <c r="E100" s="84"/>
      <c r="F100" s="85">
        <v>1</v>
      </c>
      <c r="G100" s="86">
        <v>2</v>
      </c>
      <c r="H100" s="86">
        <v>2</v>
      </c>
      <c r="I100" s="84"/>
      <c r="J100" s="84"/>
      <c r="K100" s="84"/>
      <c r="L100" s="84"/>
      <c r="M100" s="84"/>
    </row>
    <row r="101" spans="1:13" x14ac:dyDescent="0.2">
      <c r="A101" s="63" t="s">
        <v>954</v>
      </c>
      <c r="B101" s="84"/>
      <c r="C101" s="84"/>
      <c r="D101" s="84"/>
      <c r="E101" s="84"/>
      <c r="F101" s="84"/>
      <c r="G101" s="84"/>
      <c r="H101" s="86">
        <v>2</v>
      </c>
      <c r="I101" s="84"/>
      <c r="J101" s="84"/>
      <c r="K101" s="84"/>
      <c r="L101" s="84"/>
      <c r="M101" s="84"/>
    </row>
    <row r="102" spans="1:13" x14ac:dyDescent="0.2">
      <c r="A102" s="63" t="s">
        <v>186</v>
      </c>
      <c r="B102" s="84"/>
      <c r="C102" s="84"/>
      <c r="D102" s="84"/>
      <c r="E102" s="84"/>
      <c r="F102" s="84"/>
      <c r="G102" s="86">
        <v>2</v>
      </c>
      <c r="H102" s="86">
        <v>2</v>
      </c>
      <c r="I102" s="86">
        <v>2</v>
      </c>
      <c r="J102" s="84"/>
      <c r="K102" s="84"/>
      <c r="L102" s="84"/>
      <c r="M102" s="84"/>
    </row>
    <row r="103" spans="1:13" x14ac:dyDescent="0.2">
      <c r="A103" s="63" t="s">
        <v>187</v>
      </c>
      <c r="B103" s="84"/>
      <c r="C103" s="84"/>
      <c r="D103" s="84"/>
      <c r="E103" s="84"/>
      <c r="F103" s="84"/>
      <c r="G103" s="85">
        <v>1</v>
      </c>
      <c r="H103" s="86">
        <v>2</v>
      </c>
      <c r="I103" s="85">
        <v>3</v>
      </c>
      <c r="J103" s="85">
        <v>3</v>
      </c>
      <c r="K103" s="84"/>
      <c r="L103" s="84"/>
      <c r="M103" s="84"/>
    </row>
    <row r="104" spans="1:13" x14ac:dyDescent="0.2">
      <c r="A104" s="63" t="s">
        <v>188</v>
      </c>
      <c r="B104" s="84"/>
      <c r="C104" s="84"/>
      <c r="D104" s="84"/>
      <c r="E104" s="84"/>
      <c r="F104" s="85">
        <v>1</v>
      </c>
      <c r="G104" s="86">
        <v>2</v>
      </c>
      <c r="H104" s="86">
        <v>2</v>
      </c>
      <c r="I104" s="86">
        <v>2</v>
      </c>
      <c r="J104" s="85">
        <v>3</v>
      </c>
      <c r="K104" s="84"/>
      <c r="L104" s="84"/>
      <c r="M104" s="84"/>
    </row>
    <row r="105" spans="1:13" x14ac:dyDescent="0.2">
      <c r="A105" s="63" t="s">
        <v>576</v>
      </c>
      <c r="B105" s="84"/>
      <c r="C105" s="84"/>
      <c r="D105" s="84"/>
      <c r="E105" s="84"/>
      <c r="F105" s="85">
        <v>1</v>
      </c>
      <c r="G105" s="86">
        <v>2</v>
      </c>
      <c r="H105" s="85">
        <v>3</v>
      </c>
      <c r="I105" s="84"/>
      <c r="J105" s="84"/>
      <c r="K105" s="84"/>
      <c r="L105" s="84"/>
      <c r="M105" s="84"/>
    </row>
    <row r="106" spans="1:13" x14ac:dyDescent="0.2">
      <c r="A106" s="63" t="s">
        <v>206</v>
      </c>
      <c r="B106" s="84"/>
      <c r="C106" s="84"/>
      <c r="D106" s="85">
        <v>1</v>
      </c>
      <c r="E106" s="86">
        <v>2</v>
      </c>
      <c r="F106" s="86">
        <v>2</v>
      </c>
      <c r="G106" s="86">
        <v>2</v>
      </c>
      <c r="H106" s="85">
        <v>3</v>
      </c>
      <c r="I106" s="84"/>
      <c r="J106" s="84"/>
      <c r="K106" s="84"/>
      <c r="L106" s="84"/>
      <c r="M106" s="84"/>
    </row>
    <row r="107" spans="1:13" x14ac:dyDescent="0.2">
      <c r="A107" s="63" t="s">
        <v>207</v>
      </c>
      <c r="B107" s="84"/>
      <c r="C107" s="84"/>
      <c r="D107" s="84"/>
      <c r="E107" s="85">
        <v>1</v>
      </c>
      <c r="F107" s="86">
        <v>2</v>
      </c>
      <c r="G107" s="86">
        <v>2</v>
      </c>
      <c r="H107" s="86">
        <v>2</v>
      </c>
      <c r="I107" s="85">
        <v>3</v>
      </c>
      <c r="J107" s="84"/>
      <c r="K107" s="84"/>
      <c r="L107" s="84"/>
      <c r="M107" s="84"/>
    </row>
    <row r="108" spans="1:13" x14ac:dyDescent="0.2">
      <c r="A108" s="63" t="s">
        <v>208</v>
      </c>
      <c r="B108" s="84"/>
      <c r="C108" s="84"/>
      <c r="D108" s="84"/>
      <c r="E108" s="85">
        <v>1</v>
      </c>
      <c r="F108" s="85">
        <v>1</v>
      </c>
      <c r="G108" s="86">
        <v>2</v>
      </c>
      <c r="H108" s="84"/>
      <c r="I108" s="84"/>
      <c r="J108" s="84"/>
      <c r="K108" s="84"/>
      <c r="L108" s="84"/>
      <c r="M108" s="84"/>
    </row>
    <row r="109" spans="1:13" x14ac:dyDescent="0.2">
      <c r="A109" s="63" t="s">
        <v>948</v>
      </c>
      <c r="B109" s="84"/>
      <c r="C109" s="84"/>
      <c r="D109" s="84"/>
      <c r="E109" s="84"/>
      <c r="F109" s="84"/>
      <c r="G109" s="84"/>
      <c r="H109" s="86">
        <v>2</v>
      </c>
      <c r="I109" s="86">
        <v>2</v>
      </c>
      <c r="J109" s="84"/>
      <c r="K109" s="84"/>
      <c r="L109" s="84"/>
      <c r="M109" s="84"/>
    </row>
    <row r="110" spans="1:13" x14ac:dyDescent="0.2">
      <c r="A110" s="63" t="s">
        <v>209</v>
      </c>
      <c r="B110" s="84"/>
      <c r="C110" s="84"/>
      <c r="D110" s="84"/>
      <c r="E110" s="84"/>
      <c r="F110" s="86">
        <v>2</v>
      </c>
      <c r="G110" s="86">
        <v>2</v>
      </c>
      <c r="H110" s="85">
        <v>3</v>
      </c>
      <c r="I110" s="84"/>
      <c r="J110" s="84"/>
      <c r="K110" s="84"/>
      <c r="L110" s="84"/>
      <c r="M110" s="84"/>
    </row>
    <row r="111" spans="1:13" x14ac:dyDescent="0.2">
      <c r="A111" s="63" t="s">
        <v>210</v>
      </c>
      <c r="B111" s="84"/>
      <c r="C111" s="84"/>
      <c r="D111" s="84"/>
      <c r="E111" s="84"/>
      <c r="F111" s="85">
        <v>1</v>
      </c>
      <c r="G111" s="86">
        <v>2</v>
      </c>
      <c r="H111" s="85">
        <v>3</v>
      </c>
      <c r="I111" s="85">
        <v>3</v>
      </c>
      <c r="J111" s="84"/>
      <c r="K111" s="84"/>
      <c r="L111" s="84"/>
      <c r="M111" s="84"/>
    </row>
    <row r="112" spans="1:13" x14ac:dyDescent="0.2">
      <c r="A112" s="63" t="s">
        <v>579</v>
      </c>
      <c r="B112" s="84"/>
      <c r="C112" s="84"/>
      <c r="D112" s="84"/>
      <c r="E112" s="84"/>
      <c r="F112" s="84"/>
      <c r="G112" s="84"/>
      <c r="H112" s="86">
        <v>2</v>
      </c>
      <c r="I112" s="86">
        <v>2</v>
      </c>
      <c r="J112" s="84"/>
      <c r="K112" s="84"/>
      <c r="L112" s="84"/>
      <c r="M112" s="84"/>
    </row>
    <row r="113" spans="1:13" x14ac:dyDescent="0.2">
      <c r="A113" s="63" t="s">
        <v>189</v>
      </c>
      <c r="B113" s="84"/>
      <c r="C113" s="84"/>
      <c r="D113" s="84"/>
      <c r="E113" s="84"/>
      <c r="F113" s="84"/>
      <c r="G113" s="84"/>
      <c r="H113" s="86">
        <v>2</v>
      </c>
      <c r="I113" s="86">
        <v>2</v>
      </c>
      <c r="J113" s="84"/>
      <c r="K113" s="84"/>
      <c r="L113" s="84"/>
      <c r="M113" s="84"/>
    </row>
    <row r="114" spans="1:13" x14ac:dyDescent="0.2">
      <c r="A114" s="65" t="s">
        <v>120</v>
      </c>
      <c r="B114" s="84"/>
      <c r="C114" s="84"/>
      <c r="D114" s="84"/>
      <c r="E114" s="84"/>
      <c r="F114" s="85">
        <v>1</v>
      </c>
      <c r="G114" s="86">
        <v>2</v>
      </c>
      <c r="H114" s="86">
        <v>2</v>
      </c>
      <c r="I114" s="85">
        <v>3</v>
      </c>
      <c r="J114" s="84"/>
      <c r="K114" s="84"/>
      <c r="L114" s="84"/>
      <c r="M114" s="84"/>
    </row>
    <row r="115" spans="1:13" x14ac:dyDescent="0.2">
      <c r="A115" s="65" t="s">
        <v>149</v>
      </c>
      <c r="B115" s="84"/>
      <c r="C115" s="84"/>
      <c r="D115" s="84"/>
      <c r="E115" s="85">
        <v>1</v>
      </c>
      <c r="F115" s="85">
        <v>1</v>
      </c>
      <c r="G115" s="86">
        <v>2</v>
      </c>
      <c r="H115" s="86">
        <v>2</v>
      </c>
      <c r="I115" s="85">
        <v>3</v>
      </c>
      <c r="J115" s="84"/>
      <c r="K115" s="84"/>
      <c r="L115" s="84"/>
      <c r="M115" s="84"/>
    </row>
    <row r="116" spans="1:13" x14ac:dyDescent="0.2">
      <c r="A116" s="65" t="s">
        <v>35</v>
      </c>
      <c r="B116" s="84"/>
      <c r="C116" s="84"/>
      <c r="D116" s="84"/>
      <c r="E116" s="84"/>
      <c r="F116" s="85">
        <v>1</v>
      </c>
      <c r="G116" s="86">
        <v>2</v>
      </c>
      <c r="H116" s="86">
        <v>2</v>
      </c>
      <c r="I116" s="85">
        <v>3</v>
      </c>
      <c r="J116" s="84"/>
      <c r="K116" s="84"/>
      <c r="L116" s="84"/>
      <c r="M116" s="84"/>
    </row>
    <row r="117" spans="1:13" x14ac:dyDescent="0.2">
      <c r="A117" s="65" t="s">
        <v>69</v>
      </c>
      <c r="B117" s="84"/>
      <c r="C117" s="84"/>
      <c r="D117" s="84"/>
      <c r="E117" s="84"/>
      <c r="F117" s="85">
        <v>1</v>
      </c>
      <c r="G117" s="85">
        <v>1</v>
      </c>
      <c r="H117" s="86">
        <v>2</v>
      </c>
      <c r="I117" s="85">
        <v>3</v>
      </c>
      <c r="J117" s="85">
        <v>3</v>
      </c>
      <c r="K117" s="84"/>
      <c r="L117" s="84"/>
      <c r="M117" s="84"/>
    </row>
    <row r="118" spans="1:13" x14ac:dyDescent="0.2">
      <c r="A118" s="65" t="s">
        <v>75</v>
      </c>
      <c r="B118" s="84"/>
      <c r="C118" s="84"/>
      <c r="D118" s="84"/>
      <c r="E118" s="84"/>
      <c r="F118" s="84"/>
      <c r="G118" s="84"/>
      <c r="H118" s="86">
        <v>2</v>
      </c>
      <c r="I118" s="86">
        <v>2</v>
      </c>
      <c r="J118" s="84"/>
      <c r="K118" s="84"/>
      <c r="L118" s="84"/>
      <c r="M118" s="84"/>
    </row>
    <row r="119" spans="1:13" x14ac:dyDescent="0.2">
      <c r="A119" s="65" t="s">
        <v>76</v>
      </c>
      <c r="B119" s="84"/>
      <c r="C119" s="84"/>
      <c r="D119" s="84"/>
      <c r="E119" s="86">
        <v>2</v>
      </c>
      <c r="F119" s="86">
        <v>2</v>
      </c>
      <c r="G119" s="86">
        <v>2</v>
      </c>
      <c r="H119" s="86">
        <v>2</v>
      </c>
      <c r="I119" s="86">
        <v>2</v>
      </c>
      <c r="J119" s="86">
        <v>2</v>
      </c>
      <c r="K119" s="87">
        <v>2</v>
      </c>
      <c r="L119" s="87">
        <v>2</v>
      </c>
      <c r="M119" s="84"/>
    </row>
    <row r="120" spans="1:13" x14ac:dyDescent="0.2">
      <c r="A120" s="65" t="s">
        <v>951</v>
      </c>
      <c r="B120" s="84"/>
      <c r="C120" s="84"/>
      <c r="D120" s="84"/>
      <c r="E120" s="84"/>
      <c r="F120" s="85">
        <v>1</v>
      </c>
      <c r="G120" s="86">
        <v>2</v>
      </c>
      <c r="H120" s="85">
        <v>3</v>
      </c>
      <c r="I120" s="88">
        <v>3</v>
      </c>
      <c r="J120" s="84"/>
      <c r="K120" s="84"/>
      <c r="L120" s="84"/>
      <c r="M120" s="84"/>
    </row>
    <row r="121" spans="1:13" x14ac:dyDescent="0.2">
      <c r="A121" s="65" t="s">
        <v>150</v>
      </c>
      <c r="B121" s="84"/>
      <c r="C121" s="84"/>
      <c r="D121" s="84"/>
      <c r="E121" s="84"/>
      <c r="F121" s="85">
        <v>1</v>
      </c>
      <c r="G121" s="86">
        <v>2</v>
      </c>
      <c r="H121" s="85">
        <v>3</v>
      </c>
      <c r="I121" s="88">
        <v>3</v>
      </c>
      <c r="J121" s="84"/>
      <c r="K121" s="84"/>
      <c r="L121" s="84"/>
      <c r="M121" s="84"/>
    </row>
    <row r="122" spans="1:13" x14ac:dyDescent="0.2">
      <c r="A122" s="65" t="s">
        <v>151</v>
      </c>
      <c r="B122" s="84"/>
      <c r="C122" s="84"/>
      <c r="D122" s="84"/>
      <c r="E122" s="85">
        <v>1</v>
      </c>
      <c r="F122" s="85">
        <v>1</v>
      </c>
      <c r="G122" s="86">
        <v>2</v>
      </c>
      <c r="H122" s="86">
        <v>2</v>
      </c>
      <c r="I122" s="85">
        <v>3</v>
      </c>
      <c r="J122" s="85">
        <v>3</v>
      </c>
      <c r="K122" s="84"/>
      <c r="L122" s="84"/>
      <c r="M122" s="84"/>
    </row>
    <row r="123" spans="1:13" x14ac:dyDescent="0.2">
      <c r="A123" s="65" t="s">
        <v>152</v>
      </c>
      <c r="B123" s="84"/>
      <c r="C123" s="84"/>
      <c r="D123" s="84"/>
      <c r="E123" s="84"/>
      <c r="F123" s="86">
        <v>2</v>
      </c>
      <c r="G123" s="86">
        <v>2</v>
      </c>
      <c r="H123" s="85">
        <v>3</v>
      </c>
      <c r="I123" s="88">
        <v>3</v>
      </c>
      <c r="J123" s="84"/>
      <c r="K123" s="84"/>
      <c r="L123" s="84"/>
      <c r="M123" s="84"/>
    </row>
    <row r="124" spans="1:13" x14ac:dyDescent="0.2">
      <c r="A124" s="65" t="s">
        <v>36</v>
      </c>
      <c r="B124" s="84"/>
      <c r="C124" s="84"/>
      <c r="D124" s="85">
        <v>1</v>
      </c>
      <c r="E124" s="85">
        <v>1</v>
      </c>
      <c r="F124" s="85">
        <v>1</v>
      </c>
      <c r="G124" s="86">
        <v>2</v>
      </c>
      <c r="H124" s="86">
        <v>2</v>
      </c>
      <c r="I124" s="86">
        <v>2</v>
      </c>
      <c r="J124" s="85">
        <v>3</v>
      </c>
      <c r="K124" s="84"/>
      <c r="L124" s="84"/>
      <c r="M124" s="84"/>
    </row>
    <row r="125" spans="1:13" x14ac:dyDescent="0.2">
      <c r="A125" s="65" t="s">
        <v>65</v>
      </c>
      <c r="B125" s="84"/>
      <c r="C125" s="84"/>
      <c r="D125" s="84"/>
      <c r="E125" s="84"/>
      <c r="F125" s="86">
        <v>2</v>
      </c>
      <c r="G125" s="86">
        <v>2</v>
      </c>
      <c r="H125" s="86">
        <v>2</v>
      </c>
      <c r="I125" s="86">
        <v>2</v>
      </c>
      <c r="J125" s="84"/>
      <c r="K125" s="84"/>
      <c r="L125" s="84"/>
      <c r="M125" s="84"/>
    </row>
    <row r="126" spans="1:13" x14ac:dyDescent="0.2">
      <c r="A126" s="65" t="s">
        <v>72</v>
      </c>
      <c r="B126" s="84"/>
      <c r="C126" s="84"/>
      <c r="D126" s="84"/>
      <c r="E126" s="84"/>
      <c r="F126" s="84"/>
      <c r="G126" s="86">
        <v>2</v>
      </c>
      <c r="H126" s="86">
        <v>2</v>
      </c>
      <c r="I126" s="84"/>
      <c r="J126" s="84"/>
      <c r="K126" s="84"/>
      <c r="L126" s="84"/>
      <c r="M126" s="84"/>
    </row>
    <row r="127" spans="1:13" x14ac:dyDescent="0.2">
      <c r="A127" s="65" t="s">
        <v>153</v>
      </c>
      <c r="B127" s="84"/>
      <c r="C127" s="84"/>
      <c r="D127" s="84"/>
      <c r="E127" s="84"/>
      <c r="F127" s="85">
        <v>1</v>
      </c>
      <c r="G127" s="86">
        <v>2</v>
      </c>
      <c r="H127" s="85">
        <v>3</v>
      </c>
      <c r="I127" s="88">
        <v>3</v>
      </c>
      <c r="J127" s="84"/>
      <c r="K127" s="84"/>
      <c r="L127" s="84"/>
      <c r="M127" s="84"/>
    </row>
    <row r="128" spans="1:13" x14ac:dyDescent="0.2">
      <c r="A128" s="65" t="s">
        <v>591</v>
      </c>
      <c r="B128" s="84"/>
      <c r="C128" s="84"/>
      <c r="D128" s="84"/>
      <c r="E128" s="84"/>
      <c r="F128" s="84"/>
      <c r="G128" s="86">
        <v>2</v>
      </c>
      <c r="H128" s="84"/>
      <c r="I128" s="84"/>
      <c r="J128" s="84"/>
      <c r="K128" s="84"/>
      <c r="L128" s="84"/>
      <c r="M128" s="84"/>
    </row>
    <row r="129" spans="1:13" x14ac:dyDescent="0.2">
      <c r="A129" s="65" t="s">
        <v>37</v>
      </c>
      <c r="B129" s="84"/>
      <c r="C129" s="84"/>
      <c r="D129" s="84"/>
      <c r="E129" s="84"/>
      <c r="F129" s="84"/>
      <c r="G129" s="86">
        <v>2</v>
      </c>
      <c r="H129" s="86">
        <v>2</v>
      </c>
      <c r="I129" s="86">
        <v>2</v>
      </c>
      <c r="J129" s="85">
        <v>3</v>
      </c>
      <c r="K129" s="84"/>
      <c r="L129" s="84"/>
      <c r="M129" s="84"/>
    </row>
    <row r="130" spans="1:13" x14ac:dyDescent="0.2">
      <c r="A130" s="65" t="s">
        <v>21</v>
      </c>
      <c r="B130" s="84"/>
      <c r="C130" s="84"/>
      <c r="D130" s="84"/>
      <c r="E130" s="84"/>
      <c r="F130" s="85">
        <v>1</v>
      </c>
      <c r="G130" s="86">
        <v>2</v>
      </c>
      <c r="H130" s="86">
        <v>2</v>
      </c>
      <c r="I130" s="86">
        <v>2</v>
      </c>
      <c r="J130" s="85">
        <v>3</v>
      </c>
      <c r="K130" s="84"/>
      <c r="L130" s="84"/>
      <c r="M130" s="84"/>
    </row>
    <row r="131" spans="1:13" x14ac:dyDescent="0.2">
      <c r="A131" s="65" t="s">
        <v>83</v>
      </c>
      <c r="B131" s="84"/>
      <c r="C131" s="84"/>
      <c r="D131" s="84"/>
      <c r="E131" s="84"/>
      <c r="F131" s="84"/>
      <c r="G131" s="85">
        <v>1</v>
      </c>
      <c r="H131" s="86">
        <v>2</v>
      </c>
      <c r="I131" s="85">
        <v>3</v>
      </c>
      <c r="J131" s="85">
        <v>3</v>
      </c>
      <c r="K131" s="84"/>
      <c r="L131" s="84"/>
      <c r="M131" s="84"/>
    </row>
    <row r="132" spans="1:13" x14ac:dyDescent="0.2">
      <c r="A132" s="65" t="s">
        <v>561</v>
      </c>
      <c r="B132" s="84"/>
      <c r="C132" s="84"/>
      <c r="D132" s="84"/>
      <c r="E132" s="84"/>
      <c r="F132" s="84"/>
      <c r="G132" s="86">
        <v>2</v>
      </c>
      <c r="H132" s="86">
        <v>2</v>
      </c>
      <c r="I132" s="86">
        <v>2</v>
      </c>
      <c r="J132" s="86">
        <v>2</v>
      </c>
      <c r="K132" s="84"/>
      <c r="L132" s="84"/>
      <c r="M132" s="84"/>
    </row>
    <row r="133" spans="1:13" x14ac:dyDescent="0.2">
      <c r="A133" s="65" t="s">
        <v>562</v>
      </c>
      <c r="B133" s="84"/>
      <c r="C133" s="84"/>
      <c r="D133" s="84"/>
      <c r="E133" s="84"/>
      <c r="F133" s="85">
        <v>1</v>
      </c>
      <c r="G133" s="86">
        <v>2</v>
      </c>
      <c r="H133" s="86">
        <v>2</v>
      </c>
      <c r="I133" s="85">
        <v>3</v>
      </c>
      <c r="J133" s="85">
        <v>3</v>
      </c>
      <c r="K133" s="84"/>
      <c r="L133" s="84"/>
      <c r="M133" s="84"/>
    </row>
    <row r="134" spans="1:13" x14ac:dyDescent="0.2">
      <c r="A134" s="65" t="s">
        <v>85</v>
      </c>
      <c r="B134" s="84"/>
      <c r="C134" s="84"/>
      <c r="D134" s="84"/>
      <c r="E134" s="84"/>
      <c r="F134" s="84"/>
      <c r="G134" s="86">
        <v>2</v>
      </c>
      <c r="H134" s="86">
        <v>2</v>
      </c>
      <c r="I134" s="84"/>
      <c r="J134" s="84"/>
      <c r="K134" s="84"/>
      <c r="L134" s="84"/>
      <c r="M134" s="84"/>
    </row>
    <row r="135" spans="1:13" x14ac:dyDescent="0.2">
      <c r="A135" s="65" t="s">
        <v>52</v>
      </c>
      <c r="B135" s="84"/>
      <c r="C135" s="84"/>
      <c r="D135" s="84"/>
      <c r="E135" s="85">
        <v>1</v>
      </c>
      <c r="F135" s="85">
        <v>1</v>
      </c>
      <c r="G135" s="85">
        <v>1</v>
      </c>
      <c r="H135" s="86">
        <v>2</v>
      </c>
      <c r="I135" s="86">
        <v>2</v>
      </c>
      <c r="J135" s="85">
        <v>3</v>
      </c>
      <c r="K135" s="84"/>
      <c r="L135" s="84"/>
      <c r="M135" s="84"/>
    </row>
    <row r="136" spans="1:13" x14ac:dyDescent="0.2">
      <c r="A136" s="65" t="s">
        <v>47</v>
      </c>
      <c r="B136" s="84"/>
      <c r="C136" s="84"/>
      <c r="D136" s="84"/>
      <c r="E136" s="84"/>
      <c r="F136" s="84"/>
      <c r="G136" s="85">
        <v>1</v>
      </c>
      <c r="H136" s="86">
        <v>2</v>
      </c>
      <c r="I136" s="85">
        <v>3</v>
      </c>
      <c r="J136" s="85">
        <v>3</v>
      </c>
      <c r="K136" s="84"/>
      <c r="L136" s="84"/>
      <c r="M136" s="84"/>
    </row>
    <row r="137" spans="1:13" x14ac:dyDescent="0.2">
      <c r="A137" s="65" t="s">
        <v>67</v>
      </c>
      <c r="B137" s="84"/>
      <c r="C137" s="84"/>
      <c r="D137" s="84"/>
      <c r="E137" s="84"/>
      <c r="F137" s="85">
        <v>1</v>
      </c>
      <c r="G137" s="86">
        <v>2</v>
      </c>
      <c r="H137" s="86">
        <v>2</v>
      </c>
      <c r="I137" s="86">
        <v>2</v>
      </c>
      <c r="J137" s="85">
        <v>3</v>
      </c>
      <c r="K137" s="84"/>
      <c r="L137" s="84"/>
      <c r="M137" s="84"/>
    </row>
    <row r="138" spans="1:13" x14ac:dyDescent="0.2">
      <c r="A138" s="65" t="s">
        <v>22</v>
      </c>
      <c r="B138" s="84"/>
      <c r="C138" s="84"/>
      <c r="D138" s="84"/>
      <c r="E138" s="84"/>
      <c r="F138" s="84"/>
      <c r="G138" s="85">
        <v>1</v>
      </c>
      <c r="H138" s="86">
        <v>2</v>
      </c>
      <c r="I138" s="85">
        <v>3</v>
      </c>
      <c r="J138" s="85">
        <v>3</v>
      </c>
      <c r="K138" s="84"/>
      <c r="L138" s="84"/>
      <c r="M138" s="84"/>
    </row>
    <row r="139" spans="1:13" x14ac:dyDescent="0.2">
      <c r="A139" s="65" t="s">
        <v>73</v>
      </c>
      <c r="B139" s="84"/>
      <c r="C139" s="84"/>
      <c r="D139" s="84"/>
      <c r="E139" s="84"/>
      <c r="F139" s="85">
        <v>1</v>
      </c>
      <c r="G139" s="85">
        <v>1</v>
      </c>
      <c r="H139" s="86">
        <v>2</v>
      </c>
      <c r="I139" s="85">
        <v>3</v>
      </c>
      <c r="J139" s="84"/>
      <c r="K139" s="84"/>
      <c r="L139" s="84"/>
      <c r="M139" s="84"/>
    </row>
    <row r="140" spans="1:13" x14ac:dyDescent="0.2">
      <c r="A140" s="65" t="s">
        <v>70</v>
      </c>
      <c r="B140" s="84"/>
      <c r="C140" s="84"/>
      <c r="D140" s="84"/>
      <c r="E140" s="84"/>
      <c r="F140" s="84"/>
      <c r="G140" s="85">
        <v>1</v>
      </c>
      <c r="H140" s="86">
        <v>2</v>
      </c>
      <c r="I140" s="85">
        <v>3</v>
      </c>
      <c r="J140" s="84"/>
      <c r="K140" s="84"/>
      <c r="L140" s="84"/>
      <c r="M140" s="84"/>
    </row>
    <row r="141" spans="1:13" x14ac:dyDescent="0.2">
      <c r="A141" s="65" t="s">
        <v>86</v>
      </c>
      <c r="B141" s="84"/>
      <c r="C141" s="84"/>
      <c r="D141" s="84"/>
      <c r="E141" s="84"/>
      <c r="F141" s="84"/>
      <c r="G141" s="86">
        <v>2</v>
      </c>
      <c r="H141" s="86">
        <v>2</v>
      </c>
      <c r="I141" s="85">
        <v>3</v>
      </c>
      <c r="J141" s="84"/>
      <c r="K141" s="84"/>
      <c r="L141" s="84"/>
      <c r="M141" s="84"/>
    </row>
    <row r="142" spans="1:13" x14ac:dyDescent="0.2">
      <c r="A142" s="65" t="s">
        <v>55</v>
      </c>
      <c r="B142" s="84"/>
      <c r="C142" s="84"/>
      <c r="D142" s="84"/>
      <c r="E142" s="84"/>
      <c r="F142" s="84"/>
      <c r="G142" s="86">
        <v>2</v>
      </c>
      <c r="H142" s="86">
        <v>2</v>
      </c>
      <c r="I142" s="84"/>
      <c r="J142" s="84"/>
      <c r="K142" s="84"/>
      <c r="L142" s="84"/>
      <c r="M142" s="84"/>
    </row>
    <row r="143" spans="1:13" x14ac:dyDescent="0.2">
      <c r="A143" s="65" t="s">
        <v>190</v>
      </c>
      <c r="B143" s="84"/>
      <c r="C143" s="84"/>
      <c r="D143" s="84"/>
      <c r="E143" s="84"/>
      <c r="F143" s="84"/>
      <c r="G143" s="85">
        <v>1</v>
      </c>
      <c r="H143" s="86">
        <v>2</v>
      </c>
      <c r="I143" s="85">
        <v>3</v>
      </c>
      <c r="J143" s="85">
        <v>3</v>
      </c>
      <c r="K143" s="85">
        <v>3</v>
      </c>
      <c r="L143" s="84"/>
      <c r="M143" s="84"/>
    </row>
    <row r="144" spans="1:13" x14ac:dyDescent="0.2">
      <c r="A144" s="65" t="s">
        <v>38</v>
      </c>
      <c r="B144" s="84"/>
      <c r="C144" s="84"/>
      <c r="D144" s="84"/>
      <c r="E144" s="84"/>
      <c r="F144" s="84"/>
      <c r="G144" s="86">
        <v>2</v>
      </c>
      <c r="H144" s="86">
        <v>2</v>
      </c>
      <c r="I144" s="86">
        <v>2</v>
      </c>
      <c r="J144" s="85">
        <v>3</v>
      </c>
      <c r="K144" s="84"/>
      <c r="L144" s="84"/>
      <c r="M144" s="84"/>
    </row>
    <row r="145" spans="1:13" x14ac:dyDescent="0.2">
      <c r="A145" s="65" t="s">
        <v>39</v>
      </c>
      <c r="B145" s="84"/>
      <c r="C145" s="84"/>
      <c r="D145" s="84"/>
      <c r="E145" s="84"/>
      <c r="F145" s="84"/>
      <c r="G145" s="86">
        <v>2</v>
      </c>
      <c r="H145" s="85">
        <v>3</v>
      </c>
      <c r="I145" s="88">
        <v>3</v>
      </c>
      <c r="J145" s="84"/>
      <c r="K145" s="84"/>
      <c r="L145" s="84"/>
      <c r="M145" s="84"/>
    </row>
    <row r="146" spans="1:13" x14ac:dyDescent="0.2">
      <c r="A146" s="65" t="s">
        <v>204</v>
      </c>
      <c r="B146" s="84"/>
      <c r="C146" s="84"/>
      <c r="D146" s="84"/>
      <c r="E146" s="84"/>
      <c r="F146" s="85">
        <v>1</v>
      </c>
      <c r="G146" s="86">
        <v>2</v>
      </c>
      <c r="H146" s="86">
        <v>2</v>
      </c>
      <c r="I146" s="84"/>
      <c r="J146" s="84"/>
      <c r="K146" s="84"/>
      <c r="L146" s="84"/>
      <c r="M146" s="84"/>
    </row>
    <row r="147" spans="1:13" x14ac:dyDescent="0.2">
      <c r="A147" s="65" t="s">
        <v>211</v>
      </c>
      <c r="B147" s="84"/>
      <c r="C147" s="84"/>
      <c r="D147" s="84"/>
      <c r="E147" s="84"/>
      <c r="F147" s="84"/>
      <c r="G147" s="84"/>
      <c r="H147" s="86">
        <v>2</v>
      </c>
      <c r="I147" s="86">
        <v>2</v>
      </c>
      <c r="J147" s="84"/>
      <c r="K147" s="84"/>
      <c r="L147" s="84"/>
      <c r="M147" s="84"/>
    </row>
    <row r="148" spans="1:13" x14ac:dyDescent="0.2">
      <c r="A148" s="65" t="s">
        <v>212</v>
      </c>
      <c r="B148" s="84"/>
      <c r="C148" s="84"/>
      <c r="D148" s="84"/>
      <c r="E148" s="84"/>
      <c r="F148" s="85">
        <v>1</v>
      </c>
      <c r="G148" s="86">
        <v>2</v>
      </c>
      <c r="H148" s="86">
        <v>2</v>
      </c>
      <c r="I148" s="85">
        <v>3</v>
      </c>
      <c r="J148" s="84"/>
      <c r="K148" s="84"/>
      <c r="L148" s="84"/>
      <c r="M148" s="84"/>
    </row>
    <row r="149" spans="1:13" x14ac:dyDescent="0.2">
      <c r="A149" s="65" t="s">
        <v>40</v>
      </c>
      <c r="B149" s="84"/>
      <c r="C149" s="84"/>
      <c r="D149" s="84"/>
      <c r="E149" s="84"/>
      <c r="F149" s="85">
        <v>1</v>
      </c>
      <c r="G149" s="86">
        <v>2</v>
      </c>
      <c r="H149" s="86">
        <v>2</v>
      </c>
      <c r="I149" s="86">
        <v>2</v>
      </c>
      <c r="J149" s="85">
        <v>3</v>
      </c>
      <c r="K149" s="84"/>
      <c r="L149" s="84"/>
      <c r="M149" s="84"/>
    </row>
    <row r="150" spans="1:13" x14ac:dyDescent="0.2">
      <c r="A150" s="65" t="s">
        <v>213</v>
      </c>
      <c r="B150" s="84"/>
      <c r="C150" s="84"/>
      <c r="D150" s="84"/>
      <c r="E150" s="84"/>
      <c r="F150" s="85">
        <v>1</v>
      </c>
      <c r="G150" s="86">
        <v>2</v>
      </c>
      <c r="H150" s="86">
        <v>2</v>
      </c>
      <c r="I150" s="85">
        <v>3</v>
      </c>
      <c r="J150" s="84"/>
      <c r="K150" s="84"/>
      <c r="L150" s="84"/>
      <c r="M150" s="84"/>
    </row>
    <row r="151" spans="1:13" x14ac:dyDescent="0.2">
      <c r="A151" s="65" t="s">
        <v>214</v>
      </c>
      <c r="B151" s="84"/>
      <c r="C151" s="88">
        <v>1</v>
      </c>
      <c r="D151" s="85">
        <v>1</v>
      </c>
      <c r="E151" s="85">
        <v>1</v>
      </c>
      <c r="F151" s="85">
        <v>1</v>
      </c>
      <c r="G151" s="86">
        <v>2</v>
      </c>
      <c r="H151" s="85">
        <v>3</v>
      </c>
      <c r="I151" s="88">
        <v>3</v>
      </c>
      <c r="J151" s="84"/>
      <c r="K151" s="84"/>
      <c r="L151" s="84"/>
      <c r="M151" s="84"/>
    </row>
    <row r="152" spans="1:13" x14ac:dyDescent="0.2">
      <c r="A152" s="65" t="s">
        <v>215</v>
      </c>
      <c r="B152" s="84"/>
      <c r="C152" s="84"/>
      <c r="D152" s="84"/>
      <c r="E152" s="84"/>
      <c r="F152" s="84"/>
      <c r="G152" s="86">
        <v>2</v>
      </c>
      <c r="H152" s="86">
        <v>2</v>
      </c>
      <c r="I152" s="85">
        <v>3</v>
      </c>
      <c r="J152" s="85">
        <v>3</v>
      </c>
      <c r="K152" s="85">
        <v>3</v>
      </c>
      <c r="L152" s="84"/>
      <c r="M152" s="84"/>
    </row>
    <row r="153" spans="1:13" x14ac:dyDescent="0.2">
      <c r="A153" s="65" t="s">
        <v>41</v>
      </c>
      <c r="B153" s="84"/>
      <c r="C153" s="84"/>
      <c r="D153" s="84"/>
      <c r="E153" s="84"/>
      <c r="F153" s="84"/>
      <c r="G153" s="86">
        <v>2</v>
      </c>
      <c r="H153" s="86">
        <v>2</v>
      </c>
      <c r="I153" s="85">
        <v>3</v>
      </c>
      <c r="J153" s="84"/>
      <c r="K153" s="84"/>
      <c r="L153" s="84"/>
      <c r="M153" s="84"/>
    </row>
    <row r="154" spans="1:13" x14ac:dyDescent="0.2">
      <c r="A154" s="65" t="s">
        <v>9</v>
      </c>
      <c r="B154" s="84"/>
      <c r="C154" s="84"/>
      <c r="D154" s="84"/>
      <c r="E154" s="84"/>
      <c r="F154" s="84"/>
      <c r="G154" s="85">
        <v>1</v>
      </c>
      <c r="H154" s="86">
        <v>2</v>
      </c>
      <c r="I154" s="85">
        <v>3</v>
      </c>
      <c r="J154" s="85">
        <v>3</v>
      </c>
      <c r="K154" s="84"/>
      <c r="L154" s="84"/>
      <c r="M154" s="84"/>
    </row>
    <row r="155" spans="1:13" x14ac:dyDescent="0.2">
      <c r="A155" s="65" t="s">
        <v>84</v>
      </c>
      <c r="B155" s="84"/>
      <c r="C155" s="84"/>
      <c r="D155" s="85">
        <v>1</v>
      </c>
      <c r="E155" s="85">
        <v>1</v>
      </c>
      <c r="F155" s="85">
        <v>1</v>
      </c>
      <c r="G155" s="86">
        <v>2</v>
      </c>
      <c r="H155" s="85">
        <v>3</v>
      </c>
      <c r="I155" s="88">
        <v>3</v>
      </c>
      <c r="J155" s="85">
        <v>3</v>
      </c>
      <c r="K155" s="85">
        <v>3</v>
      </c>
      <c r="L155" s="84"/>
      <c r="M155" s="84"/>
    </row>
    <row r="156" spans="1:13" x14ac:dyDescent="0.2">
      <c r="A156" s="65" t="s">
        <v>79</v>
      </c>
      <c r="B156" s="84"/>
      <c r="C156" s="84"/>
      <c r="D156" s="84"/>
      <c r="E156" s="84"/>
      <c r="F156" s="84"/>
      <c r="G156" s="84"/>
      <c r="H156" s="86">
        <v>2</v>
      </c>
      <c r="I156" s="86">
        <v>2</v>
      </c>
      <c r="J156" s="84"/>
      <c r="K156" s="84"/>
      <c r="L156" s="84"/>
      <c r="M156" s="84"/>
    </row>
    <row r="157" spans="1:13" x14ac:dyDescent="0.2">
      <c r="A157" s="65" t="s">
        <v>61</v>
      </c>
      <c r="B157" s="84"/>
      <c r="C157" s="84"/>
      <c r="D157" s="84"/>
      <c r="E157" s="84"/>
      <c r="F157" s="85">
        <v>1</v>
      </c>
      <c r="G157" s="86">
        <v>2</v>
      </c>
      <c r="H157" s="86">
        <v>2</v>
      </c>
      <c r="I157" s="85">
        <v>3</v>
      </c>
      <c r="J157" s="84"/>
      <c r="K157" s="84"/>
      <c r="L157" s="84"/>
      <c r="M157" s="84"/>
    </row>
    <row r="158" spans="1:13" x14ac:dyDescent="0.2">
      <c r="A158" s="65" t="s">
        <v>226</v>
      </c>
      <c r="B158" s="84"/>
      <c r="C158" s="84"/>
      <c r="D158" s="84"/>
      <c r="E158" s="84"/>
      <c r="F158" s="86">
        <v>2</v>
      </c>
      <c r="G158" s="86">
        <v>2</v>
      </c>
      <c r="H158" s="86">
        <v>2</v>
      </c>
      <c r="I158" s="86">
        <v>2</v>
      </c>
      <c r="J158" s="86">
        <v>2</v>
      </c>
      <c r="K158" s="84"/>
      <c r="L158" s="84"/>
      <c r="M158" s="84"/>
    </row>
    <row r="159" spans="1:13" x14ac:dyDescent="0.2">
      <c r="A159" s="65" t="s">
        <v>1312</v>
      </c>
      <c r="B159" s="84"/>
      <c r="C159" s="84"/>
      <c r="D159" s="84"/>
      <c r="E159" s="84"/>
      <c r="F159" s="84"/>
      <c r="G159" s="86">
        <v>2</v>
      </c>
      <c r="H159" s="86">
        <v>2</v>
      </c>
      <c r="I159" s="86">
        <v>2</v>
      </c>
      <c r="J159" s="84"/>
      <c r="K159" s="84"/>
      <c r="L159" s="84"/>
      <c r="M159" s="84"/>
    </row>
    <row r="160" spans="1:13" x14ac:dyDescent="0.2">
      <c r="A160" s="66" t="s">
        <v>593</v>
      </c>
      <c r="B160" s="84"/>
      <c r="C160" s="84"/>
      <c r="D160" s="84"/>
      <c r="E160" s="84"/>
      <c r="F160" s="84"/>
      <c r="G160" s="84"/>
      <c r="H160" s="86">
        <v>2</v>
      </c>
      <c r="I160" s="84"/>
      <c r="J160" s="84"/>
      <c r="K160" s="84"/>
      <c r="L160" s="84"/>
      <c r="M160" s="84"/>
    </row>
    <row r="161" spans="1:13" x14ac:dyDescent="0.2">
      <c r="A161" s="65" t="s">
        <v>88</v>
      </c>
      <c r="B161" s="84"/>
      <c r="C161" s="84"/>
      <c r="D161" s="84"/>
      <c r="E161" s="84"/>
      <c r="F161" s="84"/>
      <c r="G161" s="86">
        <v>2</v>
      </c>
      <c r="H161" s="86">
        <v>2</v>
      </c>
      <c r="I161" s="84"/>
      <c r="J161" s="84"/>
      <c r="K161" s="84"/>
      <c r="L161" s="84"/>
      <c r="M161" s="84"/>
    </row>
    <row r="162" spans="1:13" x14ac:dyDescent="0.2">
      <c r="A162" s="65" t="s">
        <v>20</v>
      </c>
      <c r="B162" s="84"/>
      <c r="C162" s="84"/>
      <c r="D162" s="84"/>
      <c r="E162" s="84"/>
      <c r="F162" s="84"/>
      <c r="G162" s="86">
        <v>2</v>
      </c>
      <c r="H162" s="84"/>
      <c r="I162" s="84"/>
      <c r="J162" s="84"/>
      <c r="K162" s="84"/>
      <c r="L162" s="84"/>
      <c r="M162" s="84"/>
    </row>
    <row r="163" spans="1:13" x14ac:dyDescent="0.2">
      <c r="A163" s="65" t="s">
        <v>33</v>
      </c>
      <c r="B163" s="84"/>
      <c r="C163" s="84"/>
      <c r="D163" s="84"/>
      <c r="E163" s="84"/>
      <c r="F163" s="84"/>
      <c r="G163" s="86">
        <v>2</v>
      </c>
      <c r="H163" s="86">
        <v>2</v>
      </c>
      <c r="I163" s="86">
        <v>2</v>
      </c>
      <c r="J163" s="84"/>
      <c r="K163" s="84"/>
      <c r="L163" s="84"/>
      <c r="M163" s="84"/>
    </row>
    <row r="164" spans="1:13" x14ac:dyDescent="0.2">
      <c r="A164" s="65" t="s">
        <v>62</v>
      </c>
      <c r="B164" s="84"/>
      <c r="C164" s="84"/>
      <c r="D164" s="84"/>
      <c r="E164" s="84"/>
      <c r="F164" s="85">
        <v>1</v>
      </c>
      <c r="G164" s="86">
        <v>2</v>
      </c>
      <c r="H164" s="85">
        <v>3</v>
      </c>
      <c r="I164" s="84"/>
      <c r="J164" s="84"/>
      <c r="K164" s="84"/>
      <c r="L164" s="84"/>
      <c r="M164" s="84"/>
    </row>
    <row r="165" spans="1:13" x14ac:dyDescent="0.2">
      <c r="A165" s="65" t="s">
        <v>5</v>
      </c>
      <c r="B165" s="84"/>
      <c r="C165" s="84"/>
      <c r="D165" s="84"/>
      <c r="E165" s="84"/>
      <c r="F165" s="85">
        <v>1</v>
      </c>
      <c r="G165" s="86">
        <v>2</v>
      </c>
      <c r="H165" s="85">
        <v>3</v>
      </c>
      <c r="I165" s="88">
        <v>3</v>
      </c>
      <c r="J165" s="84"/>
      <c r="K165" s="84"/>
      <c r="L165" s="84"/>
      <c r="M165" s="84"/>
    </row>
    <row r="166" spans="1:13" x14ac:dyDescent="0.2">
      <c r="A166" s="65" t="s">
        <v>64</v>
      </c>
      <c r="B166" s="84"/>
      <c r="C166" s="84"/>
      <c r="D166" s="84"/>
      <c r="E166" s="84"/>
      <c r="F166" s="84"/>
      <c r="G166" s="86">
        <v>2</v>
      </c>
      <c r="H166" s="85">
        <v>3</v>
      </c>
      <c r="I166" s="88">
        <v>3</v>
      </c>
      <c r="J166" s="84"/>
      <c r="K166" s="84"/>
      <c r="L166" s="84"/>
      <c r="M166" s="84"/>
    </row>
    <row r="167" spans="1:13" x14ac:dyDescent="0.2">
      <c r="A167" s="65" t="s">
        <v>11</v>
      </c>
      <c r="B167" s="84"/>
      <c r="C167" s="84"/>
      <c r="D167" s="85">
        <v>1</v>
      </c>
      <c r="E167" s="85">
        <v>1</v>
      </c>
      <c r="F167" s="85">
        <v>1</v>
      </c>
      <c r="G167" s="86">
        <v>2</v>
      </c>
      <c r="H167" s="86">
        <v>2</v>
      </c>
      <c r="I167" s="85">
        <v>3</v>
      </c>
      <c r="J167" s="85">
        <v>3</v>
      </c>
      <c r="K167" s="84"/>
      <c r="L167" s="84"/>
      <c r="M167" s="84"/>
    </row>
    <row r="168" spans="1:13" x14ac:dyDescent="0.2">
      <c r="A168" s="65" t="s">
        <v>143</v>
      </c>
      <c r="B168" s="84"/>
      <c r="C168" s="84"/>
      <c r="D168" s="84"/>
      <c r="E168" s="84"/>
      <c r="F168" s="86">
        <v>2</v>
      </c>
      <c r="G168" s="86">
        <v>2</v>
      </c>
      <c r="H168" s="86">
        <v>2</v>
      </c>
      <c r="I168" s="84"/>
      <c r="J168" s="84"/>
      <c r="K168" s="84"/>
      <c r="L168" s="84"/>
      <c r="M168" s="84"/>
    </row>
    <row r="169" spans="1:13" x14ac:dyDescent="0.2">
      <c r="A169" s="65" t="s">
        <v>548</v>
      </c>
      <c r="B169" s="84"/>
      <c r="C169" s="84"/>
      <c r="D169" s="84"/>
      <c r="E169" s="84"/>
      <c r="F169" s="84"/>
      <c r="G169" s="84"/>
      <c r="H169" s="84"/>
      <c r="I169" s="84"/>
      <c r="J169" s="84">
        <v>2</v>
      </c>
      <c r="K169" s="84"/>
      <c r="L169" s="84"/>
      <c r="M169" s="84"/>
    </row>
    <row r="170" spans="1:13" x14ac:dyDescent="0.2">
      <c r="A170" s="65" t="s">
        <v>53</v>
      </c>
      <c r="B170" s="84"/>
      <c r="C170" s="84"/>
      <c r="D170" s="84"/>
      <c r="E170" s="84"/>
      <c r="F170" s="84"/>
      <c r="G170" s="86">
        <v>2</v>
      </c>
      <c r="H170" s="86">
        <v>2</v>
      </c>
      <c r="I170" s="85">
        <v>3</v>
      </c>
      <c r="J170" s="84"/>
      <c r="K170" s="84"/>
      <c r="L170" s="84"/>
      <c r="M170" s="84"/>
    </row>
    <row r="171" spans="1:13" x14ac:dyDescent="0.2">
      <c r="A171" s="65" t="s">
        <v>569</v>
      </c>
      <c r="B171" s="84"/>
      <c r="C171" s="84"/>
      <c r="D171" s="84"/>
      <c r="E171" s="84"/>
      <c r="F171" s="84"/>
      <c r="G171" s="86">
        <v>2</v>
      </c>
      <c r="H171" s="86">
        <v>2</v>
      </c>
      <c r="I171" s="86">
        <v>2</v>
      </c>
      <c r="J171" s="84"/>
      <c r="K171" s="84"/>
      <c r="L171" s="84"/>
      <c r="M171" s="84"/>
    </row>
    <row r="172" spans="1:13" x14ac:dyDescent="0.2">
      <c r="A172" s="65" t="s">
        <v>575</v>
      </c>
      <c r="B172" s="84"/>
      <c r="C172" s="84"/>
      <c r="D172" s="84"/>
      <c r="E172" s="84"/>
      <c r="F172" s="84"/>
      <c r="G172" s="84"/>
      <c r="H172" s="84"/>
      <c r="I172" s="86">
        <v>2</v>
      </c>
      <c r="J172" s="84"/>
      <c r="K172" s="84"/>
      <c r="L172" s="84"/>
      <c r="M172" s="84"/>
    </row>
    <row r="173" spans="1:13" x14ac:dyDescent="0.2">
      <c r="A173" s="65" t="s">
        <v>74</v>
      </c>
      <c r="B173" s="84"/>
      <c r="C173" s="84"/>
      <c r="D173" s="85">
        <v>1</v>
      </c>
      <c r="E173" s="85">
        <v>1</v>
      </c>
      <c r="F173" s="85">
        <v>1</v>
      </c>
      <c r="G173" s="86">
        <v>2</v>
      </c>
      <c r="H173" s="85">
        <v>3</v>
      </c>
      <c r="I173" s="88">
        <v>3</v>
      </c>
      <c r="J173" s="85">
        <v>3</v>
      </c>
      <c r="K173" s="85">
        <v>3</v>
      </c>
      <c r="L173" s="84"/>
      <c r="M173" s="84"/>
    </row>
    <row r="174" spans="1:13" x14ac:dyDescent="0.2">
      <c r="A174" s="65" t="s">
        <v>63</v>
      </c>
      <c r="B174" s="84"/>
      <c r="C174" s="84"/>
      <c r="D174" s="84"/>
      <c r="E174" s="84"/>
      <c r="F174" s="84"/>
      <c r="G174" s="86">
        <v>2</v>
      </c>
      <c r="H174" s="85">
        <v>3</v>
      </c>
      <c r="I174" s="88">
        <v>3</v>
      </c>
      <c r="J174" s="84"/>
      <c r="K174" s="84"/>
      <c r="L174" s="84"/>
      <c r="M174" s="84"/>
    </row>
    <row r="175" spans="1:13" x14ac:dyDescent="0.2">
      <c r="A175" s="65" t="s">
        <v>596</v>
      </c>
      <c r="B175" s="84"/>
      <c r="C175" s="84"/>
      <c r="D175" s="84"/>
      <c r="E175" s="84"/>
      <c r="F175" s="86">
        <v>2</v>
      </c>
      <c r="G175" s="88">
        <v>3</v>
      </c>
      <c r="H175" s="85">
        <v>3</v>
      </c>
      <c r="I175" s="88">
        <v>3</v>
      </c>
      <c r="J175" s="85">
        <v>3</v>
      </c>
      <c r="K175" s="84"/>
      <c r="L175" s="84"/>
      <c r="M175" s="84"/>
    </row>
    <row r="176" spans="1:13" x14ac:dyDescent="0.2">
      <c r="A176" s="65" t="s">
        <v>31</v>
      </c>
      <c r="B176" s="84"/>
      <c r="C176" s="84"/>
      <c r="D176" s="84"/>
      <c r="E176" s="84"/>
      <c r="F176" s="84"/>
      <c r="G176" s="84"/>
      <c r="H176" s="86">
        <v>2</v>
      </c>
      <c r="I176" s="84"/>
      <c r="J176" s="84"/>
      <c r="K176" s="84"/>
      <c r="L176" s="84"/>
      <c r="M176" s="84"/>
    </row>
    <row r="177" spans="1:13" x14ac:dyDescent="0.2">
      <c r="A177" s="65" t="s">
        <v>43</v>
      </c>
      <c r="B177" s="84"/>
      <c r="C177" s="84"/>
      <c r="D177" s="84"/>
      <c r="E177" s="84"/>
      <c r="F177" s="85">
        <v>1</v>
      </c>
      <c r="G177" s="88">
        <v>1</v>
      </c>
      <c r="H177" s="85">
        <v>3</v>
      </c>
      <c r="I177" s="84"/>
      <c r="J177" s="84"/>
      <c r="K177" s="84"/>
      <c r="L177" s="84"/>
      <c r="M177" s="84"/>
    </row>
    <row r="178" spans="1:13" x14ac:dyDescent="0.2">
      <c r="A178" s="65" t="s">
        <v>32</v>
      </c>
      <c r="B178" s="84"/>
      <c r="C178" s="84"/>
      <c r="D178" s="84"/>
      <c r="E178" s="86">
        <v>2</v>
      </c>
      <c r="F178" s="86">
        <v>2</v>
      </c>
      <c r="G178" s="86">
        <v>2</v>
      </c>
      <c r="H178" s="86">
        <v>2</v>
      </c>
      <c r="I178" s="84"/>
      <c r="J178" s="84"/>
      <c r="K178" s="84"/>
      <c r="L178" s="84"/>
      <c r="M178" s="84"/>
    </row>
    <row r="179" spans="1:13" x14ac:dyDescent="0.2">
      <c r="A179" s="65" t="s">
        <v>7</v>
      </c>
      <c r="B179" s="84"/>
      <c r="C179" s="84"/>
      <c r="D179" s="84"/>
      <c r="E179" s="84"/>
      <c r="F179" s="84"/>
      <c r="G179" s="84"/>
      <c r="H179" s="86">
        <v>2</v>
      </c>
      <c r="I179" s="84"/>
      <c r="J179" s="84"/>
      <c r="K179" s="84"/>
      <c r="L179" s="84"/>
      <c r="M179" s="84"/>
    </row>
    <row r="180" spans="1:13" x14ac:dyDescent="0.2">
      <c r="A180" s="65" t="s">
        <v>56</v>
      </c>
      <c r="B180" s="84"/>
      <c r="C180" s="84"/>
      <c r="D180" s="84"/>
      <c r="E180" s="84"/>
      <c r="F180" s="84"/>
      <c r="G180" s="84"/>
      <c r="H180" s="86">
        <v>2</v>
      </c>
      <c r="I180" s="86">
        <v>2</v>
      </c>
      <c r="J180" s="84"/>
      <c r="K180" s="84"/>
      <c r="L180" s="84"/>
      <c r="M180" s="84"/>
    </row>
    <row r="181" spans="1:13" x14ac:dyDescent="0.2">
      <c r="A181" s="65" t="s">
        <v>191</v>
      </c>
      <c r="B181" s="84"/>
      <c r="C181" s="84"/>
      <c r="D181" s="84"/>
      <c r="E181" s="85">
        <v>1</v>
      </c>
      <c r="F181" s="85">
        <v>1</v>
      </c>
      <c r="G181" s="88">
        <v>1</v>
      </c>
      <c r="H181" s="88">
        <v>1</v>
      </c>
      <c r="I181" s="86">
        <v>2</v>
      </c>
      <c r="J181" s="86">
        <v>2</v>
      </c>
      <c r="K181" s="85">
        <v>3</v>
      </c>
      <c r="L181" s="84"/>
      <c r="M181" s="84"/>
    </row>
    <row r="182" spans="1:13" x14ac:dyDescent="0.2">
      <c r="A182" s="65" t="s">
        <v>225</v>
      </c>
      <c r="B182" s="84"/>
      <c r="C182" s="84"/>
      <c r="D182" s="84"/>
      <c r="E182" s="84"/>
      <c r="F182" s="84"/>
      <c r="G182" s="86">
        <v>2</v>
      </c>
      <c r="H182" s="86">
        <v>2</v>
      </c>
      <c r="I182" s="84"/>
      <c r="J182" s="84"/>
      <c r="K182" s="84"/>
      <c r="L182" s="84"/>
      <c r="M182" s="84"/>
    </row>
    <row r="183" spans="1:13" x14ac:dyDescent="0.2">
      <c r="A183" s="65" t="s">
        <v>27</v>
      </c>
      <c r="B183" s="84"/>
      <c r="C183" s="84"/>
      <c r="D183" s="84"/>
      <c r="E183" s="84"/>
      <c r="F183" s="85">
        <v>1</v>
      </c>
      <c r="G183" s="86">
        <v>2</v>
      </c>
      <c r="H183" s="86">
        <v>2</v>
      </c>
      <c r="I183" s="88">
        <v>3</v>
      </c>
      <c r="J183" s="85">
        <v>3</v>
      </c>
      <c r="K183" s="84"/>
      <c r="L183" s="84"/>
      <c r="M183" s="84"/>
    </row>
    <row r="184" spans="1:13" x14ac:dyDescent="0.2">
      <c r="A184" s="65" t="s">
        <v>10</v>
      </c>
      <c r="B184" s="84"/>
      <c r="C184" s="84"/>
      <c r="D184" s="84"/>
      <c r="E184" s="84"/>
      <c r="F184" s="85">
        <v>1</v>
      </c>
      <c r="G184" s="86">
        <v>2</v>
      </c>
      <c r="H184" s="86">
        <v>2</v>
      </c>
      <c r="I184" s="88">
        <v>3</v>
      </c>
      <c r="J184" s="84"/>
      <c r="K184" s="84"/>
      <c r="L184" s="84"/>
      <c r="M184" s="84"/>
    </row>
    <row r="185" spans="1:13" x14ac:dyDescent="0.2">
      <c r="A185" s="65" t="s">
        <v>14</v>
      </c>
      <c r="B185" s="84"/>
      <c r="C185" s="84"/>
      <c r="D185" s="84"/>
      <c r="E185" s="84"/>
      <c r="F185" s="85">
        <v>1</v>
      </c>
      <c r="G185" s="86">
        <v>2</v>
      </c>
      <c r="H185" s="86">
        <v>2</v>
      </c>
      <c r="I185" s="86">
        <v>2</v>
      </c>
      <c r="J185" s="85">
        <v>3</v>
      </c>
      <c r="K185" s="84"/>
      <c r="L185" s="84"/>
      <c r="M185" s="84"/>
    </row>
    <row r="186" spans="1:13" x14ac:dyDescent="0.2">
      <c r="A186" s="65" t="s">
        <v>19</v>
      </c>
      <c r="B186" s="84"/>
      <c r="C186" s="84"/>
      <c r="D186" s="84"/>
      <c r="E186" s="84"/>
      <c r="F186" s="85">
        <v>1</v>
      </c>
      <c r="G186" s="86">
        <v>2</v>
      </c>
      <c r="H186" s="86">
        <v>2</v>
      </c>
      <c r="I186" s="88">
        <v>3</v>
      </c>
      <c r="J186" s="84"/>
      <c r="K186" s="84"/>
      <c r="L186" s="84"/>
      <c r="M186" s="84"/>
    </row>
    <row r="187" spans="1:13" x14ac:dyDescent="0.2">
      <c r="A187" s="65" t="s">
        <v>34</v>
      </c>
      <c r="B187" s="84"/>
      <c r="C187" s="84"/>
      <c r="D187" s="84"/>
      <c r="E187" s="84"/>
      <c r="F187" s="85">
        <v>1</v>
      </c>
      <c r="G187" s="86">
        <v>2</v>
      </c>
      <c r="H187" s="86">
        <v>2</v>
      </c>
      <c r="I187" s="88">
        <v>3</v>
      </c>
      <c r="J187" s="85">
        <v>3</v>
      </c>
      <c r="K187" s="84"/>
      <c r="L187" s="84"/>
      <c r="M187" s="84"/>
    </row>
    <row r="188" spans="1:13" x14ac:dyDescent="0.2">
      <c r="A188" s="65" t="s">
        <v>51</v>
      </c>
      <c r="B188" s="84"/>
      <c r="C188" s="84"/>
      <c r="D188" s="84"/>
      <c r="E188" s="84"/>
      <c r="F188" s="85">
        <v>1</v>
      </c>
      <c r="G188" s="86">
        <v>2</v>
      </c>
      <c r="H188" s="86">
        <v>2</v>
      </c>
      <c r="I188" s="88">
        <v>3</v>
      </c>
      <c r="J188" s="84"/>
      <c r="K188" s="84"/>
      <c r="L188" s="84"/>
      <c r="M188" s="84"/>
    </row>
    <row r="189" spans="1:13" x14ac:dyDescent="0.2">
      <c r="A189" s="65" t="s">
        <v>23</v>
      </c>
      <c r="B189" s="84"/>
      <c r="C189" s="84"/>
      <c r="D189" s="84"/>
      <c r="E189" s="84"/>
      <c r="F189" s="85">
        <v>1</v>
      </c>
      <c r="G189" s="86">
        <v>2</v>
      </c>
      <c r="H189" s="86">
        <v>2</v>
      </c>
      <c r="I189" s="88">
        <v>3</v>
      </c>
      <c r="J189" s="85">
        <v>3</v>
      </c>
      <c r="K189" s="84"/>
      <c r="L189" s="84"/>
      <c r="M189" s="84"/>
    </row>
    <row r="190" spans="1:13" x14ac:dyDescent="0.2">
      <c r="A190" s="65" t="s">
        <v>216</v>
      </c>
      <c r="B190" s="84"/>
      <c r="C190" s="84"/>
      <c r="D190" s="84"/>
      <c r="E190" s="84"/>
      <c r="F190" s="84"/>
      <c r="G190" s="88">
        <v>1</v>
      </c>
      <c r="H190" s="86">
        <v>2</v>
      </c>
      <c r="I190" s="88">
        <v>3</v>
      </c>
      <c r="J190" s="84"/>
      <c r="K190" s="84"/>
      <c r="L190" s="84"/>
      <c r="M190" s="84"/>
    </row>
    <row r="191" spans="1:13" x14ac:dyDescent="0.2">
      <c r="A191" s="65" t="s">
        <v>42</v>
      </c>
      <c r="B191" s="84"/>
      <c r="C191" s="84"/>
      <c r="D191" s="84"/>
      <c r="E191" s="84"/>
      <c r="F191" s="84"/>
      <c r="G191" s="86">
        <v>2</v>
      </c>
      <c r="H191" s="86">
        <v>2</v>
      </c>
      <c r="I191" s="86">
        <v>2</v>
      </c>
      <c r="J191" s="86">
        <v>2</v>
      </c>
      <c r="K191" s="84"/>
      <c r="L191" s="84"/>
      <c r="M191" s="84"/>
    </row>
    <row r="192" spans="1:13" x14ac:dyDescent="0.2">
      <c r="A192" s="65" t="s">
        <v>57</v>
      </c>
      <c r="B192" s="84"/>
      <c r="C192" s="84"/>
      <c r="D192" s="84"/>
      <c r="E192" s="84"/>
      <c r="F192" s="84"/>
      <c r="G192" s="84"/>
      <c r="H192" s="86">
        <v>2</v>
      </c>
      <c r="I192" s="84"/>
      <c r="J192" s="84"/>
      <c r="K192" s="84"/>
      <c r="L192" s="84"/>
      <c r="M192" s="84"/>
    </row>
    <row r="193" spans="1:13" x14ac:dyDescent="0.2">
      <c r="A193" s="65" t="s">
        <v>8</v>
      </c>
      <c r="B193" s="84"/>
      <c r="C193" s="84"/>
      <c r="D193" s="84"/>
      <c r="E193" s="84"/>
      <c r="F193" s="85">
        <v>1</v>
      </c>
      <c r="G193" s="86">
        <v>2</v>
      </c>
      <c r="H193" s="86">
        <v>2</v>
      </c>
      <c r="I193" s="88">
        <v>3</v>
      </c>
      <c r="J193" s="85">
        <v>3</v>
      </c>
      <c r="K193" s="84"/>
      <c r="L193" s="84"/>
      <c r="M193" s="84"/>
    </row>
    <row r="194" spans="1:13" x14ac:dyDescent="0.2">
      <c r="A194" s="65" t="s">
        <v>25</v>
      </c>
      <c r="B194" s="84"/>
      <c r="C194" s="84"/>
      <c r="D194" s="84"/>
      <c r="E194" s="85">
        <v>1</v>
      </c>
      <c r="F194" s="86">
        <v>2</v>
      </c>
      <c r="G194" s="86">
        <v>2</v>
      </c>
      <c r="H194" s="88">
        <v>3</v>
      </c>
      <c r="I194" s="88">
        <v>3</v>
      </c>
      <c r="J194" s="84"/>
      <c r="K194" s="84"/>
      <c r="L194" s="84"/>
      <c r="M194" s="84"/>
    </row>
    <row r="195" spans="1:13" x14ac:dyDescent="0.2">
      <c r="A195" s="65" t="s">
        <v>958</v>
      </c>
      <c r="B195" s="84"/>
      <c r="C195" s="84"/>
      <c r="D195" s="84"/>
      <c r="E195" s="84"/>
      <c r="F195" s="84"/>
      <c r="G195" s="84"/>
      <c r="H195" s="86">
        <v>2</v>
      </c>
      <c r="I195" s="86">
        <v>2</v>
      </c>
      <c r="J195" s="84"/>
      <c r="K195" s="84"/>
      <c r="L195" s="84"/>
      <c r="M195" s="84"/>
    </row>
    <row r="196" spans="1:13" x14ac:dyDescent="0.2">
      <c r="A196" s="65" t="s">
        <v>87</v>
      </c>
      <c r="B196" s="84"/>
      <c r="C196" s="84"/>
      <c r="D196" s="84"/>
      <c r="E196" s="84"/>
      <c r="F196" s="84"/>
      <c r="G196" s="86">
        <v>2</v>
      </c>
      <c r="H196" s="86">
        <v>2</v>
      </c>
      <c r="I196" s="84"/>
      <c r="J196" s="84"/>
      <c r="K196" s="84"/>
      <c r="L196" s="84"/>
      <c r="M196" s="84"/>
    </row>
    <row r="197" spans="1:13" x14ac:dyDescent="0.2">
      <c r="A197" s="65" t="s">
        <v>46</v>
      </c>
      <c r="B197" s="84"/>
      <c r="C197" s="84"/>
      <c r="D197" s="84"/>
      <c r="E197" s="84"/>
      <c r="F197" s="85">
        <v>1</v>
      </c>
      <c r="G197" s="86">
        <v>2</v>
      </c>
      <c r="H197" s="86">
        <v>2</v>
      </c>
      <c r="I197" s="88">
        <v>3</v>
      </c>
      <c r="J197" s="85">
        <v>3</v>
      </c>
      <c r="K197" s="84"/>
      <c r="L197" s="84"/>
      <c r="M197" s="84"/>
    </row>
    <row r="198" spans="1:13" x14ac:dyDescent="0.2">
      <c r="A198" s="65" t="s">
        <v>82</v>
      </c>
      <c r="B198" s="84"/>
      <c r="C198" s="84"/>
      <c r="D198" s="84"/>
      <c r="E198" s="84"/>
      <c r="F198" s="84"/>
      <c r="G198" s="86">
        <v>2</v>
      </c>
      <c r="H198" s="84"/>
      <c r="I198" s="84"/>
      <c r="J198" s="84"/>
      <c r="K198" s="84"/>
      <c r="L198" s="84"/>
      <c r="M198" s="84"/>
    </row>
    <row r="199" spans="1:13" x14ac:dyDescent="0.2">
      <c r="A199" s="65" t="s">
        <v>1</v>
      </c>
      <c r="B199" s="84"/>
      <c r="C199" s="84"/>
      <c r="D199" s="84"/>
      <c r="E199" s="85">
        <v>1</v>
      </c>
      <c r="F199" s="85">
        <v>1</v>
      </c>
      <c r="G199" s="86">
        <v>2</v>
      </c>
      <c r="H199" s="86">
        <v>2</v>
      </c>
      <c r="I199" s="88">
        <v>3</v>
      </c>
      <c r="J199" s="84"/>
      <c r="K199" s="84"/>
      <c r="L199" s="84"/>
      <c r="M199" s="84"/>
    </row>
    <row r="200" spans="1:13" x14ac:dyDescent="0.2">
      <c r="A200" s="65" t="s">
        <v>89</v>
      </c>
      <c r="B200" s="84"/>
      <c r="C200" s="84"/>
      <c r="D200" s="84"/>
      <c r="E200" s="84"/>
      <c r="F200" s="85">
        <v>1</v>
      </c>
      <c r="G200" s="86">
        <v>2</v>
      </c>
      <c r="H200" s="86">
        <v>2</v>
      </c>
      <c r="I200" s="88">
        <v>3</v>
      </c>
      <c r="J200" s="84"/>
      <c r="K200" s="84"/>
      <c r="L200" s="84"/>
      <c r="M200" s="84"/>
    </row>
    <row r="201" spans="1:13" x14ac:dyDescent="0.2">
      <c r="A201" s="65" t="s">
        <v>26</v>
      </c>
      <c r="B201" s="84"/>
      <c r="C201" s="84"/>
      <c r="D201" s="85">
        <v>1</v>
      </c>
      <c r="E201" s="85">
        <v>1</v>
      </c>
      <c r="F201" s="85">
        <v>1</v>
      </c>
      <c r="G201" s="86">
        <v>2</v>
      </c>
      <c r="H201" s="86">
        <v>2</v>
      </c>
      <c r="I201" s="88">
        <v>3</v>
      </c>
      <c r="J201" s="85">
        <v>3</v>
      </c>
      <c r="K201" s="84"/>
      <c r="L201" s="84"/>
      <c r="M201" s="84"/>
    </row>
    <row r="202" spans="1:13" x14ac:dyDescent="0.2">
      <c r="A202" s="65" t="s">
        <v>2</v>
      </c>
      <c r="B202" s="84"/>
      <c r="C202" s="84"/>
      <c r="D202" s="84"/>
      <c r="E202" s="84"/>
      <c r="F202" s="85">
        <v>1</v>
      </c>
      <c r="G202" s="86">
        <v>2</v>
      </c>
      <c r="H202" s="86">
        <v>2</v>
      </c>
      <c r="I202" s="88">
        <v>3</v>
      </c>
      <c r="J202" s="85">
        <v>3</v>
      </c>
      <c r="K202" s="84"/>
      <c r="L202" s="84"/>
      <c r="M202" s="84"/>
    </row>
    <row r="203" spans="1:13" x14ac:dyDescent="0.2">
      <c r="A203" s="65" t="s">
        <v>58</v>
      </c>
      <c r="B203" s="84"/>
      <c r="C203" s="84"/>
      <c r="D203" s="84"/>
      <c r="E203" s="84"/>
      <c r="F203" s="84"/>
      <c r="G203" s="86">
        <v>2</v>
      </c>
      <c r="H203" s="86">
        <v>2</v>
      </c>
      <c r="I203" s="86">
        <v>2</v>
      </c>
      <c r="J203" s="84"/>
      <c r="K203" s="84"/>
      <c r="L203" s="84"/>
      <c r="M203" s="84"/>
    </row>
    <row r="204" spans="1:13" x14ac:dyDescent="0.2">
      <c r="A204" s="65" t="s">
        <v>77</v>
      </c>
      <c r="B204" s="84"/>
      <c r="C204" s="84"/>
      <c r="D204" s="84"/>
      <c r="E204" s="86">
        <v>2</v>
      </c>
      <c r="F204" s="86">
        <v>2</v>
      </c>
      <c r="G204" s="86">
        <v>2</v>
      </c>
      <c r="H204" s="86">
        <v>2</v>
      </c>
      <c r="I204" s="86">
        <v>2</v>
      </c>
      <c r="J204" s="84"/>
      <c r="K204" s="84"/>
      <c r="L204" s="84"/>
      <c r="M204" s="84"/>
    </row>
    <row r="205" spans="1:13" x14ac:dyDescent="0.2">
      <c r="A205" s="65" t="s">
        <v>154</v>
      </c>
      <c r="B205" s="84"/>
      <c r="C205" s="84"/>
      <c r="D205" s="84"/>
      <c r="E205" s="85">
        <v>1</v>
      </c>
      <c r="F205" s="85">
        <v>1</v>
      </c>
      <c r="G205" s="88">
        <v>1</v>
      </c>
      <c r="H205" s="86">
        <v>2</v>
      </c>
      <c r="I205" s="86">
        <v>2</v>
      </c>
      <c r="J205" s="85">
        <v>3</v>
      </c>
      <c r="K205" s="85">
        <v>3</v>
      </c>
      <c r="L205" s="84"/>
      <c r="M205" s="84"/>
    </row>
    <row r="206" spans="1:13" x14ac:dyDescent="0.2">
      <c r="A206" s="65" t="s">
        <v>15</v>
      </c>
      <c r="B206" s="84"/>
      <c r="C206" s="84"/>
      <c r="D206" s="84"/>
      <c r="E206" s="85">
        <v>1</v>
      </c>
      <c r="F206" s="85">
        <v>1</v>
      </c>
      <c r="G206" s="88">
        <v>1</v>
      </c>
      <c r="H206" s="86">
        <v>2</v>
      </c>
      <c r="I206" s="86">
        <v>2</v>
      </c>
      <c r="J206" s="85">
        <v>3</v>
      </c>
      <c r="K206" s="85">
        <v>3</v>
      </c>
      <c r="L206" s="85">
        <v>3</v>
      </c>
      <c r="M206" s="84"/>
    </row>
    <row r="207" spans="1:13" x14ac:dyDescent="0.2">
      <c r="A207" s="65" t="s">
        <v>155</v>
      </c>
      <c r="B207" s="84"/>
      <c r="C207" s="84"/>
      <c r="D207" s="84"/>
      <c r="E207" s="85">
        <v>1</v>
      </c>
      <c r="F207" s="85">
        <v>1</v>
      </c>
      <c r="G207" s="88">
        <v>1</v>
      </c>
      <c r="H207" s="86">
        <v>2</v>
      </c>
      <c r="I207" s="86">
        <v>2</v>
      </c>
      <c r="J207" s="85">
        <v>3</v>
      </c>
      <c r="K207" s="85">
        <v>3</v>
      </c>
      <c r="L207" s="85">
        <v>3</v>
      </c>
      <c r="M207" s="84"/>
    </row>
    <row r="208" spans="1:13" x14ac:dyDescent="0.2">
      <c r="A208" s="65" t="s">
        <v>205</v>
      </c>
      <c r="B208" s="84"/>
      <c r="C208" s="84"/>
      <c r="D208" s="84"/>
      <c r="E208" s="84"/>
      <c r="F208" s="85">
        <v>1</v>
      </c>
      <c r="G208" s="86">
        <v>2</v>
      </c>
      <c r="H208" s="88">
        <v>3</v>
      </c>
      <c r="I208" s="88">
        <v>3</v>
      </c>
      <c r="J208" s="84"/>
      <c r="K208" s="84"/>
      <c r="L208" s="84"/>
      <c r="M208" s="84"/>
    </row>
    <row r="209" spans="1:13" x14ac:dyDescent="0.2">
      <c r="A209" s="65" t="s">
        <v>80</v>
      </c>
      <c r="B209" s="84"/>
      <c r="C209" s="84"/>
      <c r="D209" s="84"/>
      <c r="E209" s="86">
        <v>2</v>
      </c>
      <c r="F209" s="84"/>
      <c r="G209" s="84"/>
      <c r="H209" s="84"/>
      <c r="I209" s="84"/>
      <c r="J209" s="84"/>
      <c r="K209" s="84"/>
      <c r="L209" s="84"/>
      <c r="M209" s="84"/>
    </row>
    <row r="210" spans="1:13" x14ac:dyDescent="0.2">
      <c r="A210" s="65" t="s">
        <v>228</v>
      </c>
      <c r="B210" s="84"/>
      <c r="C210" s="84"/>
      <c r="D210" s="85">
        <v>1</v>
      </c>
      <c r="E210" s="85">
        <v>1</v>
      </c>
      <c r="F210" s="85">
        <v>1</v>
      </c>
      <c r="G210" s="86">
        <v>2</v>
      </c>
      <c r="H210" s="86">
        <v>2</v>
      </c>
      <c r="I210" s="86">
        <v>2</v>
      </c>
      <c r="J210" s="85">
        <v>3</v>
      </c>
      <c r="K210" s="84"/>
      <c r="L210" s="84"/>
      <c r="M210" s="84"/>
    </row>
    <row r="211" spans="1:13" x14ac:dyDescent="0.2">
      <c r="A211" s="65" t="s">
        <v>229</v>
      </c>
      <c r="B211" s="84"/>
      <c r="C211" s="84"/>
      <c r="D211" s="84"/>
      <c r="E211" s="85">
        <v>1</v>
      </c>
      <c r="F211" s="85">
        <v>1</v>
      </c>
      <c r="G211" s="86">
        <v>2</v>
      </c>
      <c r="H211" s="86">
        <v>2</v>
      </c>
      <c r="I211" s="86">
        <v>2</v>
      </c>
      <c r="J211" s="85">
        <v>3</v>
      </c>
      <c r="K211" s="85">
        <v>3</v>
      </c>
      <c r="L211" s="84"/>
      <c r="M211" s="84"/>
    </row>
    <row r="212" spans="1:13" x14ac:dyDescent="0.2">
      <c r="A212" s="65" t="s">
        <v>230</v>
      </c>
      <c r="B212" s="84"/>
      <c r="C212" s="84"/>
      <c r="D212" s="84"/>
      <c r="E212" s="85">
        <v>1</v>
      </c>
      <c r="F212" s="86">
        <v>2</v>
      </c>
      <c r="G212" s="86">
        <v>2</v>
      </c>
      <c r="H212" s="86">
        <v>2</v>
      </c>
      <c r="I212" s="86">
        <v>2</v>
      </c>
      <c r="J212" s="86">
        <v>2</v>
      </c>
      <c r="K212" s="84"/>
      <c r="L212" s="84"/>
      <c r="M212" s="84"/>
    </row>
    <row r="213" spans="1:13" x14ac:dyDescent="0.2">
      <c r="A213" s="65" t="s">
        <v>231</v>
      </c>
      <c r="B213" s="84"/>
      <c r="C213" s="88">
        <v>1</v>
      </c>
      <c r="D213" s="85">
        <v>1</v>
      </c>
      <c r="E213" s="85">
        <v>1</v>
      </c>
      <c r="F213" s="85">
        <v>1</v>
      </c>
      <c r="G213" s="88">
        <v>1</v>
      </c>
      <c r="H213" s="88">
        <v>1</v>
      </c>
      <c r="I213" s="86">
        <v>2</v>
      </c>
      <c r="J213" s="87">
        <v>2</v>
      </c>
      <c r="K213" s="87">
        <v>2</v>
      </c>
      <c r="L213" s="85">
        <v>3</v>
      </c>
      <c r="M213" s="84"/>
    </row>
    <row r="214" spans="1:13" x14ac:dyDescent="0.2"/>
  </sheetData>
  <sheetProtection algorithmName="SHA-512" hashValue="c4nAicKPyMhDK0PZofumqR/rWndgg/LXHI2yPZ2LB2DzKyFKpfUtEL1lY8LFCb42NObu2BNt+2nfS5O4LDQgZQ==" saltValue="pZo/RAsr21HB1Ay4ZrrIGg==" spinCount="100000" sheet="1" formatCells="0" formatColumns="0" formatRows="0" autoFilter="0"/>
  <autoFilter ref="A2:O213" xr:uid="{8312F3E1-C735-423E-A0A4-853BD01A9FC3}">
    <sortState xmlns:xlrd2="http://schemas.microsoft.com/office/spreadsheetml/2017/richdata2" ref="A3:O213">
      <sortCondition ref="N3:N213"/>
    </sortState>
  </autoFilter>
  <sortState xmlns:xlrd2="http://schemas.microsoft.com/office/spreadsheetml/2017/richdata2" ref="A3:O213">
    <sortCondition ref="N3:N213"/>
  </sortState>
  <mergeCells count="1">
    <mergeCell ref="B1:M1"/>
  </mergeCells>
  <phoneticPr fontId="29" type="noConversion"/>
  <conditionalFormatting sqref="B3:M213">
    <cfRule type="colorScale" priority="1">
      <colorScale>
        <cfvo type="num" val="1"/>
        <cfvo type="num" val="2"/>
        <cfvo type="num" val="3"/>
        <color theme="7" tint="0.59999389629810485"/>
        <color theme="9" tint="0.39997558519241921"/>
        <color theme="7" tint="0.59999389629810485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1171-1C06-480F-AB55-DE6E4600A86B}">
  <sheetPr>
    <tabColor rgb="FFDAE91B"/>
  </sheetPr>
  <dimension ref="A1:C287"/>
  <sheetViews>
    <sheetView zoomScale="115" zoomScaleNormal="115" workbookViewId="0">
      <pane ySplit="2" topLeftCell="A3" activePane="bottomLeft" state="frozen"/>
      <selection pane="bottomLeft" activeCell="A2" sqref="A2"/>
    </sheetView>
  </sheetViews>
  <sheetFormatPr defaultColWidth="0" defaultRowHeight="12" zeroHeight="1" x14ac:dyDescent="0.2"/>
  <cols>
    <col min="1" max="1" width="24.28515625" style="24" customWidth="1"/>
    <col min="2" max="2" width="66.7109375" style="10" bestFit="1" customWidth="1"/>
    <col min="3" max="3" width="0" style="10" hidden="1" customWidth="1"/>
    <col min="4" max="16384" width="9.140625" style="10" hidden="1"/>
  </cols>
  <sheetData>
    <row r="1" spans="1:2" ht="26.25" customHeight="1" x14ac:dyDescent="0.2">
      <c r="A1" s="108" t="s">
        <v>1317</v>
      </c>
      <c r="B1" s="109"/>
    </row>
    <row r="2" spans="1:2" ht="12.75" x14ac:dyDescent="0.2">
      <c r="A2" s="19" t="s">
        <v>1206</v>
      </c>
      <c r="B2" s="19" t="s">
        <v>1198</v>
      </c>
    </row>
    <row r="3" spans="1:2" x14ac:dyDescent="0.2">
      <c r="A3" s="24" t="s">
        <v>28</v>
      </c>
      <c r="B3" s="10" t="s">
        <v>1186</v>
      </c>
    </row>
    <row r="4" spans="1:2" x14ac:dyDescent="0.2">
      <c r="A4" s="24" t="s">
        <v>29</v>
      </c>
      <c r="B4" s="10" t="s">
        <v>1186</v>
      </c>
    </row>
    <row r="5" spans="1:2" x14ac:dyDescent="0.2">
      <c r="A5" s="24" t="s">
        <v>595</v>
      </c>
      <c r="B5" s="10" t="s">
        <v>1186</v>
      </c>
    </row>
    <row r="6" spans="1:2" x14ac:dyDescent="0.2">
      <c r="A6" s="24" t="s">
        <v>59</v>
      </c>
      <c r="B6" s="10" t="s">
        <v>1186</v>
      </c>
    </row>
    <row r="7" spans="1:2" x14ac:dyDescent="0.2">
      <c r="A7" s="24" t="s">
        <v>596</v>
      </c>
      <c r="B7" s="10" t="s">
        <v>1186</v>
      </c>
    </row>
    <row r="8" spans="1:2" x14ac:dyDescent="0.2">
      <c r="A8" s="24" t="s">
        <v>597</v>
      </c>
      <c r="B8" s="10" t="s">
        <v>1186</v>
      </c>
    </row>
    <row r="9" spans="1:2" x14ac:dyDescent="0.2">
      <c r="A9" s="24" t="s">
        <v>598</v>
      </c>
      <c r="B9" s="10" t="s">
        <v>1186</v>
      </c>
    </row>
    <row r="10" spans="1:2" x14ac:dyDescent="0.2">
      <c r="A10" s="24" t="s">
        <v>30</v>
      </c>
      <c r="B10" s="10" t="s">
        <v>1186</v>
      </c>
    </row>
    <row r="11" spans="1:2" x14ac:dyDescent="0.2">
      <c r="A11" s="24" t="s">
        <v>31</v>
      </c>
      <c r="B11" s="10" t="s">
        <v>1186</v>
      </c>
    </row>
    <row r="12" spans="1:2" x14ac:dyDescent="0.2">
      <c r="A12" s="24" t="s">
        <v>43</v>
      </c>
      <c r="B12" s="10" t="s">
        <v>1186</v>
      </c>
    </row>
    <row r="13" spans="1:2" x14ac:dyDescent="0.2">
      <c r="A13" s="24" t="s">
        <v>49</v>
      </c>
      <c r="B13" s="10" t="s">
        <v>1186</v>
      </c>
    </row>
    <row r="14" spans="1:2" x14ac:dyDescent="0.2">
      <c r="A14" s="24" t="s">
        <v>32</v>
      </c>
      <c r="B14" s="10" t="s">
        <v>1186</v>
      </c>
    </row>
    <row r="15" spans="1:2" x14ac:dyDescent="0.2">
      <c r="A15" s="24" t="s">
        <v>50</v>
      </c>
      <c r="B15" s="10" t="s">
        <v>1186</v>
      </c>
    </row>
    <row r="16" spans="1:2" x14ac:dyDescent="0.2">
      <c r="A16" s="24" t="s">
        <v>60</v>
      </c>
      <c r="B16" s="10" t="s">
        <v>1186</v>
      </c>
    </row>
    <row r="17" spans="1:2" x14ac:dyDescent="0.2">
      <c r="A17" s="24" t="s">
        <v>20</v>
      </c>
      <c r="B17" s="10" t="s">
        <v>1181</v>
      </c>
    </row>
    <row r="18" spans="1:2" x14ac:dyDescent="0.2">
      <c r="A18" s="24" t="s">
        <v>33</v>
      </c>
      <c r="B18" s="10" t="s">
        <v>1181</v>
      </c>
    </row>
    <row r="19" spans="1:2" x14ac:dyDescent="0.2">
      <c r="A19" s="24" t="s">
        <v>121</v>
      </c>
      <c r="B19" s="24" t="s">
        <v>126</v>
      </c>
    </row>
    <row r="20" spans="1:2" x14ac:dyDescent="0.2">
      <c r="A20" s="24" t="s">
        <v>122</v>
      </c>
      <c r="B20" s="24" t="s">
        <v>1191</v>
      </c>
    </row>
    <row r="21" spans="1:2" x14ac:dyDescent="0.2">
      <c r="A21" s="24" t="s">
        <v>123</v>
      </c>
      <c r="B21" s="24" t="s">
        <v>134</v>
      </c>
    </row>
    <row r="22" spans="1:2" x14ac:dyDescent="0.2">
      <c r="A22" s="24" t="s">
        <v>140</v>
      </c>
      <c r="B22" s="24" t="s">
        <v>1192</v>
      </c>
    </row>
    <row r="23" spans="1:2" x14ac:dyDescent="0.2">
      <c r="A23" s="24" t="s">
        <v>142</v>
      </c>
      <c r="B23" s="24" t="s">
        <v>141</v>
      </c>
    </row>
    <row r="24" spans="1:2" x14ac:dyDescent="0.2">
      <c r="A24" s="24" t="s">
        <v>589</v>
      </c>
      <c r="B24" s="10" t="s">
        <v>1195</v>
      </c>
    </row>
    <row r="25" spans="1:2" x14ac:dyDescent="0.2">
      <c r="A25" s="24" t="s">
        <v>34</v>
      </c>
      <c r="B25" s="10" t="s">
        <v>244</v>
      </c>
    </row>
    <row r="26" spans="1:2" x14ac:dyDescent="0.2">
      <c r="A26" s="24" t="s">
        <v>62</v>
      </c>
      <c r="B26" s="10" t="s">
        <v>1197</v>
      </c>
    </row>
    <row r="27" spans="1:2" x14ac:dyDescent="0.2">
      <c r="A27" s="24" t="s">
        <v>5</v>
      </c>
      <c r="B27" s="24" t="s">
        <v>1199</v>
      </c>
    </row>
    <row r="28" spans="1:2" x14ac:dyDescent="0.2">
      <c r="A28" s="24" t="s">
        <v>557</v>
      </c>
      <c r="B28" s="24" t="s">
        <v>1194</v>
      </c>
    </row>
    <row r="29" spans="1:2" x14ac:dyDescent="0.2">
      <c r="A29" s="24" t="s">
        <v>64</v>
      </c>
      <c r="B29" s="24" t="s">
        <v>1</v>
      </c>
    </row>
    <row r="30" spans="1:2" x14ac:dyDescent="0.2">
      <c r="A30" s="24" t="s">
        <v>11</v>
      </c>
      <c r="B30" s="24" t="s">
        <v>1</v>
      </c>
    </row>
    <row r="31" spans="1:2" x14ac:dyDescent="0.2">
      <c r="A31" s="24" t="s">
        <v>143</v>
      </c>
      <c r="B31" s="24" t="s">
        <v>1200</v>
      </c>
    </row>
    <row r="32" spans="1:2" x14ac:dyDescent="0.2">
      <c r="A32" s="24" t="s">
        <v>144</v>
      </c>
      <c r="B32" s="24" t="s">
        <v>1201</v>
      </c>
    </row>
    <row r="33" spans="1:2" x14ac:dyDescent="0.2">
      <c r="A33" s="24" t="s">
        <v>610</v>
      </c>
      <c r="B33" s="24" t="s">
        <v>1202</v>
      </c>
    </row>
    <row r="34" spans="1:2" x14ac:dyDescent="0.2">
      <c r="A34" s="24" t="s">
        <v>548</v>
      </c>
      <c r="B34" s="10" t="s">
        <v>1183</v>
      </c>
    </row>
    <row r="35" spans="1:2" x14ac:dyDescent="0.2">
      <c r="A35" s="24" t="s">
        <v>156</v>
      </c>
      <c r="B35" s="24" t="s">
        <v>148</v>
      </c>
    </row>
    <row r="36" spans="1:2" x14ac:dyDescent="0.2">
      <c r="A36" s="24" t="s">
        <v>564</v>
      </c>
      <c r="B36" s="24" t="s">
        <v>1180</v>
      </c>
    </row>
    <row r="37" spans="1:2" x14ac:dyDescent="0.2">
      <c r="A37" s="24" t="s">
        <v>23</v>
      </c>
      <c r="B37" s="24" t="s">
        <v>1182</v>
      </c>
    </row>
    <row r="38" spans="1:2" x14ac:dyDescent="0.2">
      <c r="A38" s="24" t="s">
        <v>162</v>
      </c>
      <c r="B38" s="24" t="s">
        <v>1171</v>
      </c>
    </row>
    <row r="39" spans="1:2" x14ac:dyDescent="0.2">
      <c r="A39" s="24" t="s">
        <v>163</v>
      </c>
      <c r="B39" s="24" t="s">
        <v>1173</v>
      </c>
    </row>
    <row r="40" spans="1:2" x14ac:dyDescent="0.2">
      <c r="A40" s="24" t="s">
        <v>78</v>
      </c>
      <c r="B40" s="10" t="s">
        <v>1186</v>
      </c>
    </row>
    <row r="41" spans="1:2" x14ac:dyDescent="0.2">
      <c r="A41" s="24" t="s">
        <v>7</v>
      </c>
      <c r="B41" s="10" t="s">
        <v>1186</v>
      </c>
    </row>
    <row r="42" spans="1:2" x14ac:dyDescent="0.2">
      <c r="A42" s="24" t="s">
        <v>599</v>
      </c>
      <c r="B42" s="10" t="s">
        <v>1186</v>
      </c>
    </row>
    <row r="43" spans="1:2" x14ac:dyDescent="0.2">
      <c r="A43" s="24" t="s">
        <v>53</v>
      </c>
      <c r="B43" s="24" t="s">
        <v>1172</v>
      </c>
    </row>
    <row r="44" spans="1:2" x14ac:dyDescent="0.2">
      <c r="A44" s="24" t="s">
        <v>569</v>
      </c>
      <c r="B44" s="24" t="s">
        <v>85</v>
      </c>
    </row>
    <row r="45" spans="1:2" x14ac:dyDescent="0.2">
      <c r="A45" s="24" t="s">
        <v>182</v>
      </c>
      <c r="B45" s="24" t="s">
        <v>604</v>
      </c>
    </row>
    <row r="46" spans="1:2" x14ac:dyDescent="0.2">
      <c r="A46" s="24" t="s">
        <v>604</v>
      </c>
      <c r="B46" s="24" t="s">
        <v>1193</v>
      </c>
    </row>
    <row r="47" spans="1:2" x14ac:dyDescent="0.2">
      <c r="A47" s="24" t="s">
        <v>56</v>
      </c>
      <c r="B47" s="10" t="s">
        <v>1186</v>
      </c>
    </row>
    <row r="48" spans="1:2" x14ac:dyDescent="0.2">
      <c r="A48" s="24" t="s">
        <v>587</v>
      </c>
      <c r="B48" s="24" t="s">
        <v>118</v>
      </c>
    </row>
    <row r="49" spans="1:3" x14ac:dyDescent="0.2">
      <c r="A49" s="24" t="s">
        <v>191</v>
      </c>
      <c r="B49" s="24" t="s">
        <v>1203</v>
      </c>
    </row>
    <row r="50" spans="1:3" x14ac:dyDescent="0.2">
      <c r="A50" s="24" t="s">
        <v>193</v>
      </c>
      <c r="B50" s="24" t="s">
        <v>1176</v>
      </c>
    </row>
    <row r="51" spans="1:3" x14ac:dyDescent="0.2">
      <c r="A51" s="24" t="s">
        <v>588</v>
      </c>
      <c r="B51" s="24" t="s">
        <v>1177</v>
      </c>
    </row>
    <row r="52" spans="1:3" x14ac:dyDescent="0.2">
      <c r="A52" s="24" t="s">
        <v>194</v>
      </c>
      <c r="B52" s="24" t="s">
        <v>1178</v>
      </c>
    </row>
    <row r="53" spans="1:3" x14ac:dyDescent="0.2">
      <c r="A53" s="24" t="s">
        <v>956</v>
      </c>
      <c r="B53" s="24" t="s">
        <v>189</v>
      </c>
    </row>
    <row r="54" spans="1:3" x14ac:dyDescent="0.2">
      <c r="A54" s="24" t="s">
        <v>66</v>
      </c>
      <c r="B54" s="24" t="s">
        <v>103</v>
      </c>
    </row>
    <row r="55" spans="1:3" x14ac:dyDescent="0.2">
      <c r="A55" s="24" t="s">
        <v>195</v>
      </c>
      <c r="B55" s="24" t="s">
        <v>107</v>
      </c>
    </row>
    <row r="56" spans="1:3" x14ac:dyDescent="0.2">
      <c r="A56" s="24" t="s">
        <v>196</v>
      </c>
      <c r="B56" s="24" t="s">
        <v>95</v>
      </c>
    </row>
    <row r="57" spans="1:3" x14ac:dyDescent="0.2">
      <c r="A57" s="24" t="s">
        <v>197</v>
      </c>
      <c r="B57" s="24" t="s">
        <v>109</v>
      </c>
    </row>
    <row r="58" spans="1:3" x14ac:dyDescent="0.2">
      <c r="A58" s="24" t="s">
        <v>198</v>
      </c>
      <c r="B58" s="24" t="s">
        <v>1187</v>
      </c>
    </row>
    <row r="59" spans="1:3" x14ac:dyDescent="0.2">
      <c r="A59" s="24" t="s">
        <v>199</v>
      </c>
      <c r="B59" s="24" t="s">
        <v>1179</v>
      </c>
    </row>
    <row r="60" spans="1:3" x14ac:dyDescent="0.2">
      <c r="A60" s="24" t="s">
        <v>200</v>
      </c>
      <c r="B60" s="24" t="s">
        <v>114</v>
      </c>
    </row>
    <row r="61" spans="1:3" x14ac:dyDescent="0.2">
      <c r="A61" s="24" t="s">
        <v>201</v>
      </c>
      <c r="B61" s="24" t="s">
        <v>101</v>
      </c>
    </row>
    <row r="62" spans="1:3" x14ac:dyDescent="0.2">
      <c r="A62" s="24" t="s">
        <v>202</v>
      </c>
      <c r="B62" s="24" t="s">
        <v>1188</v>
      </c>
    </row>
    <row r="63" spans="1:3" x14ac:dyDescent="0.2">
      <c r="A63" s="24" t="s">
        <v>203</v>
      </c>
      <c r="B63" s="24" t="s">
        <v>1189</v>
      </c>
    </row>
    <row r="64" spans="1:3" x14ac:dyDescent="0.2">
      <c r="A64" s="24" t="s">
        <v>204</v>
      </c>
      <c r="B64" s="24" t="s">
        <v>120</v>
      </c>
      <c r="C64" s="24"/>
    </row>
    <row r="65" spans="1:2" x14ac:dyDescent="0.2">
      <c r="A65" s="24" t="s">
        <v>575</v>
      </c>
      <c r="B65" s="10" t="s">
        <v>245</v>
      </c>
    </row>
    <row r="66" spans="1:2" x14ac:dyDescent="0.2">
      <c r="A66" s="24" t="s">
        <v>74</v>
      </c>
      <c r="B66" s="24" t="s">
        <v>1196</v>
      </c>
    </row>
    <row r="67" spans="1:2" x14ac:dyDescent="0.2">
      <c r="A67" s="24" t="s">
        <v>217</v>
      </c>
      <c r="B67" s="24" t="s">
        <v>1204</v>
      </c>
    </row>
    <row r="68" spans="1:2" x14ac:dyDescent="0.2">
      <c r="A68" s="24" t="s">
        <v>218</v>
      </c>
      <c r="B68" s="24" t="s">
        <v>171</v>
      </c>
    </row>
    <row r="69" spans="1:2" x14ac:dyDescent="0.2">
      <c r="A69" s="24" t="s">
        <v>219</v>
      </c>
      <c r="B69" s="24" t="s">
        <v>173</v>
      </c>
    </row>
    <row r="70" spans="1:2" x14ac:dyDescent="0.2">
      <c r="A70" s="24" t="s">
        <v>220</v>
      </c>
      <c r="B70" s="24" t="s">
        <v>1205</v>
      </c>
    </row>
    <row r="71" spans="1:2" x14ac:dyDescent="0.2">
      <c r="A71" s="24" t="s">
        <v>221</v>
      </c>
      <c r="B71" s="24" t="s">
        <v>164</v>
      </c>
    </row>
    <row r="72" spans="1:2" x14ac:dyDescent="0.2">
      <c r="A72" s="24" t="s">
        <v>222</v>
      </c>
      <c r="B72" s="24" t="s">
        <v>1190</v>
      </c>
    </row>
    <row r="73" spans="1:2" x14ac:dyDescent="0.2">
      <c r="A73" s="24" t="s">
        <v>223</v>
      </c>
      <c r="B73" s="24" t="s">
        <v>1175</v>
      </c>
    </row>
    <row r="74" spans="1:2" x14ac:dyDescent="0.2">
      <c r="A74" s="24" t="s">
        <v>224</v>
      </c>
      <c r="B74" s="24" t="s">
        <v>91</v>
      </c>
    </row>
    <row r="75" spans="1:2" x14ac:dyDescent="0.2">
      <c r="A75" s="24" t="s">
        <v>579</v>
      </c>
      <c r="B75" s="24" t="s">
        <v>116</v>
      </c>
    </row>
    <row r="76" spans="1:2" x14ac:dyDescent="0.2">
      <c r="A76" s="24" t="s">
        <v>225</v>
      </c>
      <c r="B76" s="10" t="s">
        <v>1184</v>
      </c>
    </row>
    <row r="77" spans="1:2" x14ac:dyDescent="0.2">
      <c r="A77" s="24" t="s">
        <v>63</v>
      </c>
      <c r="B77" s="24" t="s">
        <v>1185</v>
      </c>
    </row>
    <row r="78" spans="1:2" x14ac:dyDescent="0.2">
      <c r="A78" s="24" t="s">
        <v>228</v>
      </c>
      <c r="B78" s="24" t="s">
        <v>230</v>
      </c>
    </row>
    <row r="79" spans="1:2" x14ac:dyDescent="0.2">
      <c r="B79" s="24"/>
    </row>
    <row r="80" spans="1:2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</sheetData>
  <sheetProtection algorithmName="SHA-512" hashValue="uHPs0yakU8y6vELQZZFhP8B9+kZHKZ8e6q29aZ45qLO9hm7udiFlylN2UtJXuGZdN4mHyYiUINyDq/i/F0rjUQ==" saltValue="Y42YHXKh5m2qCo0O+8VF2g==" spinCount="100000" sheet="1" objects="1" scenarios="1" formatCells="0" formatColumns="0" autoFilter="0"/>
  <autoFilter ref="A2:B287" xr:uid="{0B95AC9D-3A40-42CD-B0F7-D71EF8D8E904}"/>
  <sortState xmlns:xlrd2="http://schemas.microsoft.com/office/spreadsheetml/2017/richdata2" ref="A3:B78">
    <sortCondition ref="A3:A78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0CFA-7D44-4D00-912C-8ED9BE170539}">
  <sheetPr>
    <tabColor rgb="FFED8BD8"/>
  </sheetPr>
  <dimension ref="A1:C50"/>
  <sheetViews>
    <sheetView workbookViewId="0">
      <pane ySplit="2" topLeftCell="A3" activePane="bottomLeft" state="frozen"/>
      <selection pane="bottomLeft" activeCell="A2" sqref="A2"/>
    </sheetView>
  </sheetViews>
  <sheetFormatPr defaultColWidth="0" defaultRowHeight="12.75" zeroHeight="1" x14ac:dyDescent="0.2"/>
  <cols>
    <col min="1" max="1" width="26.140625" bestFit="1" customWidth="1"/>
    <col min="2" max="2" width="32.85546875" bestFit="1" customWidth="1"/>
    <col min="3" max="3" width="42.5703125" bestFit="1" customWidth="1"/>
    <col min="4" max="16384" width="9.140625" hidden="1"/>
  </cols>
  <sheetData>
    <row r="1" spans="1:3" ht="51" customHeight="1" x14ac:dyDescent="0.2">
      <c r="A1" s="110" t="s">
        <v>1298</v>
      </c>
      <c r="B1" s="110"/>
      <c r="C1" s="67" t="s">
        <v>1318</v>
      </c>
    </row>
    <row r="2" spans="1:3" x14ac:dyDescent="0.2">
      <c r="A2" s="19" t="s">
        <v>937</v>
      </c>
      <c r="B2" s="19" t="s">
        <v>1511</v>
      </c>
      <c r="C2" s="19" t="s">
        <v>713</v>
      </c>
    </row>
    <row r="3" spans="1:3" x14ac:dyDescent="0.2">
      <c r="A3" s="55" t="s">
        <v>95</v>
      </c>
      <c r="B3" s="55" t="s">
        <v>1256</v>
      </c>
      <c r="C3" s="55"/>
    </row>
    <row r="4" spans="1:3" x14ac:dyDescent="0.2">
      <c r="A4" s="55" t="s">
        <v>97</v>
      </c>
      <c r="B4" s="56" t="s">
        <v>1245</v>
      </c>
      <c r="C4" s="56"/>
    </row>
    <row r="5" spans="1:3" x14ac:dyDescent="0.2">
      <c r="A5" s="55" t="s">
        <v>100</v>
      </c>
      <c r="B5" s="56" t="s">
        <v>1262</v>
      </c>
      <c r="C5" s="56" t="s">
        <v>1263</v>
      </c>
    </row>
    <row r="6" spans="1:3" x14ac:dyDescent="0.2">
      <c r="A6" s="55" t="s">
        <v>103</v>
      </c>
      <c r="B6" s="55" t="s">
        <v>1259</v>
      </c>
      <c r="C6" s="55"/>
    </row>
    <row r="7" spans="1:3" x14ac:dyDescent="0.2">
      <c r="A7" s="55" t="s">
        <v>104</v>
      </c>
      <c r="B7" s="55" t="s">
        <v>1261</v>
      </c>
      <c r="C7" s="55"/>
    </row>
    <row r="8" spans="1:3" x14ac:dyDescent="0.2">
      <c r="A8" s="55" t="s">
        <v>108</v>
      </c>
      <c r="B8" s="55" t="s">
        <v>1256</v>
      </c>
      <c r="C8" s="56" t="s">
        <v>1320</v>
      </c>
    </row>
    <row r="9" spans="1:3" x14ac:dyDescent="0.2">
      <c r="A9" s="55" t="s">
        <v>111</v>
      </c>
      <c r="B9" s="56" t="s">
        <v>1249</v>
      </c>
      <c r="C9" s="56" t="s">
        <v>1264</v>
      </c>
    </row>
    <row r="10" spans="1:3" x14ac:dyDescent="0.2">
      <c r="A10" s="55" t="s">
        <v>114</v>
      </c>
      <c r="B10" s="55" t="s">
        <v>1254</v>
      </c>
      <c r="C10" s="56" t="s">
        <v>1265</v>
      </c>
    </row>
    <row r="11" spans="1:3" x14ac:dyDescent="0.2">
      <c r="A11" s="55" t="s">
        <v>115</v>
      </c>
      <c r="B11" s="56" t="s">
        <v>1249</v>
      </c>
      <c r="C11" s="56" t="s">
        <v>1264</v>
      </c>
    </row>
    <row r="12" spans="1:3" x14ac:dyDescent="0.2">
      <c r="A12" s="55" t="s">
        <v>117</v>
      </c>
      <c r="B12" s="56" t="s">
        <v>1250</v>
      </c>
      <c r="C12" s="56"/>
    </row>
    <row r="13" spans="1:3" x14ac:dyDescent="0.2">
      <c r="A13" s="55" t="s">
        <v>145</v>
      </c>
      <c r="B13" s="56" t="s">
        <v>1245</v>
      </c>
      <c r="C13" s="56"/>
    </row>
    <row r="14" spans="1:3" x14ac:dyDescent="0.2">
      <c r="A14" s="55" t="s">
        <v>147</v>
      </c>
      <c r="B14" s="56" t="s">
        <v>1245</v>
      </c>
      <c r="C14" s="56"/>
    </row>
    <row r="15" spans="1:3" x14ac:dyDescent="0.2">
      <c r="A15" s="55" t="s">
        <v>1355</v>
      </c>
      <c r="B15" s="55" t="s">
        <v>1359</v>
      </c>
      <c r="C15" s="56"/>
    </row>
    <row r="16" spans="1:3" x14ac:dyDescent="0.2">
      <c r="A16" s="55" t="s">
        <v>148</v>
      </c>
      <c r="B16" s="55" t="s">
        <v>1246</v>
      </c>
      <c r="C16" s="55"/>
    </row>
    <row r="17" spans="1:3" x14ac:dyDescent="0.2">
      <c r="A17" s="55" t="s">
        <v>189</v>
      </c>
      <c r="B17" s="56" t="s">
        <v>1247</v>
      </c>
      <c r="C17" s="56"/>
    </row>
    <row r="18" spans="1:3" x14ac:dyDescent="0.2">
      <c r="A18" s="55" t="s">
        <v>1506</v>
      </c>
      <c r="B18" s="55" t="s">
        <v>1510</v>
      </c>
      <c r="C18" s="56"/>
    </row>
    <row r="19" spans="1:3" x14ac:dyDescent="0.2">
      <c r="A19" s="55" t="s">
        <v>208</v>
      </c>
      <c r="B19" s="55" t="s">
        <v>1251</v>
      </c>
      <c r="C19" s="55"/>
    </row>
    <row r="20" spans="1:3" x14ac:dyDescent="0.2">
      <c r="A20" s="55" t="s">
        <v>948</v>
      </c>
      <c r="B20" s="56" t="s">
        <v>1245</v>
      </c>
      <c r="C20" s="56"/>
    </row>
    <row r="21" spans="1:3" x14ac:dyDescent="0.2">
      <c r="A21" s="55" t="s">
        <v>210</v>
      </c>
      <c r="B21" s="55" t="s">
        <v>1251</v>
      </c>
      <c r="C21" s="55" t="s">
        <v>1319</v>
      </c>
    </row>
    <row r="22" spans="1:3" x14ac:dyDescent="0.2">
      <c r="A22" s="57" t="s">
        <v>88</v>
      </c>
      <c r="B22" s="58" t="s">
        <v>1268</v>
      </c>
      <c r="C22" s="58" t="s">
        <v>1296</v>
      </c>
    </row>
    <row r="23" spans="1:3" x14ac:dyDescent="0.2">
      <c r="A23" s="57" t="s">
        <v>1</v>
      </c>
      <c r="B23" s="58" t="s">
        <v>1277</v>
      </c>
      <c r="C23" s="58" t="s">
        <v>1297</v>
      </c>
    </row>
    <row r="24" spans="1:3" x14ac:dyDescent="0.2">
      <c r="A24" s="57" t="s">
        <v>27</v>
      </c>
      <c r="B24" s="58" t="s">
        <v>1252</v>
      </c>
      <c r="C24" s="58" t="s">
        <v>1294</v>
      </c>
    </row>
    <row r="25" spans="1:3" x14ac:dyDescent="0.2">
      <c r="A25" s="57" t="s">
        <v>19</v>
      </c>
      <c r="B25" s="58" t="s">
        <v>1252</v>
      </c>
      <c r="C25" s="58" t="s">
        <v>1294</v>
      </c>
    </row>
    <row r="26" spans="1:3" x14ac:dyDescent="0.2">
      <c r="A26" s="57" t="s">
        <v>120</v>
      </c>
      <c r="B26" s="57" t="s">
        <v>1278</v>
      </c>
      <c r="C26" s="58" t="s">
        <v>1279</v>
      </c>
    </row>
    <row r="27" spans="1:3" x14ac:dyDescent="0.2">
      <c r="A27" s="57" t="s">
        <v>69</v>
      </c>
      <c r="B27" s="58" t="s">
        <v>1285</v>
      </c>
      <c r="C27" s="58" t="s">
        <v>1286</v>
      </c>
    </row>
    <row r="28" spans="1:3" x14ac:dyDescent="0.2">
      <c r="A28" s="57" t="s">
        <v>150</v>
      </c>
      <c r="B28" s="57" t="s">
        <v>1255</v>
      </c>
      <c r="C28" s="58" t="s">
        <v>1290</v>
      </c>
    </row>
    <row r="29" spans="1:3" x14ac:dyDescent="0.2">
      <c r="A29" s="57" t="s">
        <v>65</v>
      </c>
      <c r="B29" s="58" t="s">
        <v>1269</v>
      </c>
      <c r="C29" s="58" t="s">
        <v>1290</v>
      </c>
    </row>
    <row r="30" spans="1:3" x14ac:dyDescent="0.2">
      <c r="A30" s="57" t="s">
        <v>83</v>
      </c>
      <c r="B30" s="58" t="s">
        <v>1287</v>
      </c>
      <c r="C30" s="58" t="s">
        <v>1288</v>
      </c>
    </row>
    <row r="31" spans="1:3" x14ac:dyDescent="0.2">
      <c r="A31" s="57" t="s">
        <v>561</v>
      </c>
      <c r="B31" s="58" t="s">
        <v>1244</v>
      </c>
      <c r="C31" s="58" t="s">
        <v>1270</v>
      </c>
    </row>
    <row r="32" spans="1:3" x14ac:dyDescent="0.2">
      <c r="A32" s="57" t="s">
        <v>562</v>
      </c>
      <c r="B32" s="57" t="s">
        <v>1257</v>
      </c>
      <c r="C32" s="58" t="s">
        <v>1294</v>
      </c>
    </row>
    <row r="33" spans="1:3" x14ac:dyDescent="0.2">
      <c r="A33" s="57" t="s">
        <v>51</v>
      </c>
      <c r="B33" s="57" t="s">
        <v>1260</v>
      </c>
      <c r="C33" s="58" t="s">
        <v>1294</v>
      </c>
    </row>
    <row r="34" spans="1:3" x14ac:dyDescent="0.2">
      <c r="A34" s="57" t="s">
        <v>85</v>
      </c>
      <c r="B34" s="58" t="s">
        <v>1280</v>
      </c>
      <c r="C34" s="58" t="s">
        <v>1281</v>
      </c>
    </row>
    <row r="35" spans="1:3" x14ac:dyDescent="0.2">
      <c r="A35" s="57" t="s">
        <v>52</v>
      </c>
      <c r="B35" s="58" t="s">
        <v>1258</v>
      </c>
      <c r="C35" s="58" t="s">
        <v>1290</v>
      </c>
    </row>
    <row r="36" spans="1:3" x14ac:dyDescent="0.2">
      <c r="A36" s="57" t="s">
        <v>86</v>
      </c>
      <c r="B36" s="58" t="s">
        <v>1248</v>
      </c>
      <c r="C36" s="58" t="s">
        <v>1292</v>
      </c>
    </row>
    <row r="37" spans="1:3" x14ac:dyDescent="0.2">
      <c r="A37" s="57" t="s">
        <v>55</v>
      </c>
      <c r="B37" s="58" t="s">
        <v>1271</v>
      </c>
      <c r="C37" s="58" t="s">
        <v>1293</v>
      </c>
    </row>
    <row r="38" spans="1:3" x14ac:dyDescent="0.2">
      <c r="A38" s="57" t="s">
        <v>38</v>
      </c>
      <c r="B38" s="58" t="s">
        <v>1186</v>
      </c>
      <c r="C38" s="58" t="s">
        <v>1292</v>
      </c>
    </row>
    <row r="39" spans="1:3" x14ac:dyDescent="0.2">
      <c r="A39" s="57" t="s">
        <v>39</v>
      </c>
      <c r="B39" s="58" t="s">
        <v>1282</v>
      </c>
      <c r="C39" s="58" t="s">
        <v>1281</v>
      </c>
    </row>
    <row r="40" spans="1:3" x14ac:dyDescent="0.2">
      <c r="A40" s="57" t="s">
        <v>205</v>
      </c>
      <c r="B40" s="58" t="s">
        <v>1272</v>
      </c>
      <c r="C40" s="58" t="s">
        <v>1290</v>
      </c>
    </row>
    <row r="41" spans="1:3" x14ac:dyDescent="0.2">
      <c r="A41" s="57" t="s">
        <v>212</v>
      </c>
      <c r="B41" s="58" t="s">
        <v>1283</v>
      </c>
      <c r="C41" s="58" t="s">
        <v>1284</v>
      </c>
    </row>
    <row r="42" spans="1:3" x14ac:dyDescent="0.2">
      <c r="A42" s="57" t="s">
        <v>40</v>
      </c>
      <c r="B42" s="58" t="s">
        <v>1273</v>
      </c>
      <c r="C42" s="58" t="s">
        <v>1292</v>
      </c>
    </row>
    <row r="43" spans="1:3" x14ac:dyDescent="0.2">
      <c r="A43" s="57" t="s">
        <v>957</v>
      </c>
      <c r="B43" s="58" t="s">
        <v>1273</v>
      </c>
      <c r="C43" s="58" t="s">
        <v>1292</v>
      </c>
    </row>
    <row r="44" spans="1:3" x14ac:dyDescent="0.2">
      <c r="A44" s="57" t="s">
        <v>213</v>
      </c>
      <c r="B44" s="58" t="s">
        <v>1273</v>
      </c>
      <c r="C44" s="58" t="s">
        <v>1292</v>
      </c>
    </row>
    <row r="45" spans="1:3" x14ac:dyDescent="0.2">
      <c r="A45" s="57" t="s">
        <v>215</v>
      </c>
      <c r="B45" s="58" t="s">
        <v>1273</v>
      </c>
      <c r="C45" s="58" t="s">
        <v>1292</v>
      </c>
    </row>
    <row r="46" spans="1:3" x14ac:dyDescent="0.2">
      <c r="A46" s="57" t="s">
        <v>9</v>
      </c>
      <c r="B46" s="58" t="s">
        <v>1274</v>
      </c>
      <c r="C46" s="58" t="s">
        <v>1291</v>
      </c>
    </row>
    <row r="47" spans="1:3" x14ac:dyDescent="0.2">
      <c r="A47" s="57" t="s">
        <v>84</v>
      </c>
      <c r="B47" s="58" t="s">
        <v>1253</v>
      </c>
      <c r="C47" s="58" t="s">
        <v>1290</v>
      </c>
    </row>
    <row r="48" spans="1:3" x14ac:dyDescent="0.2">
      <c r="A48" s="57" t="s">
        <v>80</v>
      </c>
      <c r="B48" s="57" t="s">
        <v>1275</v>
      </c>
      <c r="C48" s="58" t="s">
        <v>1295</v>
      </c>
    </row>
    <row r="49" spans="1:3" x14ac:dyDescent="0.2">
      <c r="A49" s="57" t="s">
        <v>61</v>
      </c>
      <c r="B49" s="58" t="s">
        <v>1276</v>
      </c>
      <c r="C49" s="58" t="s">
        <v>1289</v>
      </c>
    </row>
    <row r="50" spans="1:3" x14ac:dyDescent="0.2"/>
  </sheetData>
  <sheetProtection algorithmName="SHA-512" hashValue="GhOhwMERRcMzxUMsPsYDDBViZO3AbQjSLO6US9qYjkhcazOo2pnek3WTOd6L+Vf3yCeDujG99yRjlZywXoh6wA==" saltValue="5XKiFJ6/HyREzfp+UPsXMg==" spinCount="100000" sheet="1" formatCells="0" formatColumns="0" formatRows="0" autoFilter="0"/>
  <autoFilter ref="A2:C49" xr:uid="{53DB5854-6CC3-4807-BB8C-8F8220375630}"/>
  <sortState xmlns:xlrd2="http://schemas.microsoft.com/office/spreadsheetml/2017/richdata2" ref="A3:B49">
    <sortCondition ref="A3:A49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READ ME</vt:lpstr>
      <vt:lpstr>Summary</vt:lpstr>
      <vt:lpstr>Species summary</vt:lpstr>
      <vt:lpstr>SAL</vt:lpstr>
      <vt:lpstr>VC data</vt:lpstr>
      <vt:lpstr>VC key</vt:lpstr>
      <vt:lpstr>Phenology</vt:lpstr>
      <vt:lpstr>Parasites and hosts</vt:lpstr>
      <vt:lpstr>Food associations</vt:lpstr>
      <vt:lpstr>Sources and references</vt:lpstr>
      <vt:lpstr>Potential new species</vt:lpstr>
      <vt:lpstr>Changes</vt:lpstr>
      <vt:lpstr>Species list Alpha</vt:lpstr>
      <vt:lpstr>Distribution_items</vt:lpstr>
      <vt:lpstr>SAL!Extract</vt:lpstr>
      <vt:lpstr>Food_list</vt:lpstr>
      <vt:lpstr>List_items</vt:lpstr>
      <vt:lpstr>Parasite_list</vt:lpstr>
      <vt:lpstr>Phenology_items</vt:lpstr>
      <vt:lpstr>Species_list_alpha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HBRG Records</dc:creator>
  <cp:lastModifiedBy>HBRG Records</cp:lastModifiedBy>
  <dcterms:created xsi:type="dcterms:W3CDTF">2020-11-16T16:42:59Z</dcterms:created>
  <dcterms:modified xsi:type="dcterms:W3CDTF">2025-08-13T07:30:37Z</dcterms:modified>
</cp:coreProperties>
</file>